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15" windowHeight="8160" activeTab="0"/>
  </bookViews>
  <sheets>
    <sheet name="AMS inventory list" sheetId="1" r:id="rId1"/>
  </sheets>
  <definedNames>
    <definedName name="Boxes">'AMS inventory list'!$H$163</definedName>
    <definedName name="Living_Room">'AMS inventory list'!$B$3</definedName>
  </definedNames>
  <calcPr fullCalcOnLoad="1"/>
</workbook>
</file>

<file path=xl/comments1.xml><?xml version="1.0" encoding="utf-8"?>
<comments xmlns="http://schemas.openxmlformats.org/spreadsheetml/2006/main">
  <authors>
    <author>User2</author>
  </authors>
  <commentList>
    <comment ref="I165" authorId="0">
      <text>
        <r>
          <rPr>
            <sz val="8"/>
            <rFont val="Tahoma"/>
            <family val="2"/>
          </rPr>
          <t>Small boxes are ideal for heavy items such as books, tools, CD's or record albums.</t>
        </r>
      </text>
    </comment>
    <comment ref="I166" authorId="0">
      <text>
        <r>
          <rPr>
            <sz val="8"/>
            <rFont val="Tahoma"/>
            <family val="2"/>
          </rPr>
          <t xml:space="preserve">Medium boxes are the most versitle. They are ideal for kitchen items, small appliances, electronics and toys. 
</t>
        </r>
      </text>
    </comment>
    <comment ref="I167" authorId="0">
      <text>
        <r>
          <rPr>
            <sz val="8"/>
            <rFont val="Tahoma"/>
            <family val="2"/>
          </rPr>
          <t>Large boxes are ideal for lightweight, bulky items such as lampshades, stereo speakers, electronic equipment, stuffed animals or clothing.</t>
        </r>
      </text>
    </comment>
    <comment ref="I168" authorId="0">
      <text>
        <r>
          <rPr>
            <sz val="8"/>
            <rFont val="Tahoma"/>
            <family val="2"/>
          </rPr>
          <t>Extra large box is ideal for lightweight, bulky items such as linens, comforters, pillows and towels.</t>
        </r>
      </text>
    </comment>
    <comment ref="I169" authorId="0">
      <text>
        <r>
          <rPr>
            <sz val="8"/>
            <rFont val="Tahoma"/>
            <family val="2"/>
          </rPr>
          <t>Book boxes are ideal for heavy items such as books, tools, CD's or record albums.</t>
        </r>
      </text>
    </comment>
    <comment ref="I170" authorId="0">
      <text>
        <r>
          <rPr>
            <sz val="8"/>
            <rFont val="Tahoma"/>
            <family val="2"/>
          </rPr>
          <t xml:space="preserve">Wardrobe boxes are ideal for shirts, blouses, sport coats and jackets. Directly from closet to box, clothing can stay on hangers. </t>
        </r>
      </text>
    </comment>
    <comment ref="I171" authorId="0">
      <text>
        <r>
          <rPr>
            <sz val="8"/>
            <rFont val="Tahoma"/>
            <family val="2"/>
          </rPr>
          <t>Mirror and picture boxes are ideal for (believe it or not) framed pictures and/or mirrors.</t>
        </r>
      </text>
    </comment>
    <comment ref="I172" authorId="0">
      <text>
        <r>
          <rPr>
            <sz val="8"/>
            <rFont val="Tahoma"/>
            <family val="2"/>
          </rPr>
          <t xml:space="preserve">Dish pack boxes are ideal for packing china, silverware, glasses, and other fragile kitchen items that you want to keep safe. They are slotted and designed to hold a full set of dishes, depending on the size.
</t>
        </r>
      </text>
    </comment>
  </commentList>
</comments>
</file>

<file path=xl/sharedStrings.xml><?xml version="1.0" encoding="utf-8"?>
<sst xmlns="http://schemas.openxmlformats.org/spreadsheetml/2006/main" count="411" uniqueCount="357">
  <si>
    <t>4 Wheeler</t>
  </si>
  <si>
    <t>Air Compressor</t>
  </si>
  <si>
    <t>AirConditioner Large</t>
  </si>
  <si>
    <t>Appliances</t>
  </si>
  <si>
    <t>AirConditioner Small</t>
  </si>
  <si>
    <t>Aquarium w/ Stand</t>
  </si>
  <si>
    <t>Arcade Game</t>
  </si>
  <si>
    <t>Armoire, Lrg</t>
  </si>
  <si>
    <t>Armoire, Sm</t>
  </si>
  <si>
    <t>Artificial Plant</t>
  </si>
  <si>
    <t>Living Room</t>
  </si>
  <si>
    <t>Artificial Tree</t>
  </si>
  <si>
    <t>Baby Carriage</t>
  </si>
  <si>
    <t>Nursery</t>
  </si>
  <si>
    <t>Baby Crib</t>
  </si>
  <si>
    <t>Bakers Rack</t>
  </si>
  <si>
    <t>Dining Room</t>
  </si>
  <si>
    <t>Kitchen</t>
  </si>
  <si>
    <t>Bar Stool</t>
  </si>
  <si>
    <t>Bar, Portable</t>
  </si>
  <si>
    <t>Base Buffet</t>
  </si>
  <si>
    <t>Basketball Goal</t>
  </si>
  <si>
    <t>Bassinette</t>
  </si>
  <si>
    <t>Bathinette</t>
  </si>
  <si>
    <t>BBQ Grill Large</t>
  </si>
  <si>
    <t>BBQ Grill Medium</t>
  </si>
  <si>
    <t>BBQ Grill Small</t>
  </si>
  <si>
    <t>Bed, Bunk (Set of 2)</t>
  </si>
  <si>
    <t>Bed, King</t>
  </si>
  <si>
    <t>Bed, Queen</t>
  </si>
  <si>
    <t>Bed, Rollaway</t>
  </si>
  <si>
    <t>Bed, Single/Hollywood</t>
  </si>
  <si>
    <t>Bed, Standard Double</t>
  </si>
  <si>
    <t>Bed, Waterbed Base</t>
  </si>
  <si>
    <t>Bed, Youth</t>
  </si>
  <si>
    <t>Bicycle</t>
  </si>
  <si>
    <t>Bird Bath</t>
  </si>
  <si>
    <t>Blower, Leaf / Snow</t>
  </si>
  <si>
    <t>Bookcase</t>
  </si>
  <si>
    <t>Bookshelf, Sectional</t>
  </si>
  <si>
    <t>Bookshelves Section</t>
  </si>
  <si>
    <t>Bowling Ball and Bag</t>
  </si>
  <si>
    <t>Bowling Ball/Bag</t>
  </si>
  <si>
    <t>Box, Dish Pack</t>
  </si>
  <si>
    <t>Box, Dish-Pack</t>
  </si>
  <si>
    <t>Box, Large</t>
  </si>
  <si>
    <t>Box, Medium</t>
  </si>
  <si>
    <t>Box, Small</t>
  </si>
  <si>
    <t>Box, Wardrobe Lrg</t>
  </si>
  <si>
    <t>Box, Wardrobe Sm</t>
  </si>
  <si>
    <t>Cabinet China</t>
  </si>
  <si>
    <t>Canoe</t>
  </si>
  <si>
    <t>Card Table</t>
  </si>
  <si>
    <t>CD / DVD Rack</t>
  </si>
  <si>
    <t>Cedar Chest</t>
  </si>
  <si>
    <t>Chair, Arm</t>
  </si>
  <si>
    <t>Chair, Boudoir</t>
  </si>
  <si>
    <t>Chair, Child</t>
  </si>
  <si>
    <t>Chair, Executive</t>
  </si>
  <si>
    <t>Chair, High</t>
  </si>
  <si>
    <t>Chair, Occasional</t>
  </si>
  <si>
    <t>Chair, Office</t>
  </si>
  <si>
    <t>Chair, Overstuffed</t>
  </si>
  <si>
    <t>Chair, Papasan</t>
  </si>
  <si>
    <t>Chair, Plastic</t>
  </si>
  <si>
    <t>Chair, Recliner</t>
  </si>
  <si>
    <t>Chair, Rocker</t>
  </si>
  <si>
    <t>Chair, Straight</t>
  </si>
  <si>
    <t>Chairs, Aluminum</t>
  </si>
  <si>
    <t>Chairs, Folding</t>
  </si>
  <si>
    <t>Chairs, Metal</t>
  </si>
  <si>
    <t>Chairs, Wood</t>
  </si>
  <si>
    <t>Chaise Lounge</t>
  </si>
  <si>
    <t>Chandelier (LG)</t>
  </si>
  <si>
    <t>Chandelier (SM)</t>
  </si>
  <si>
    <t>Changing Table</t>
  </si>
  <si>
    <t>Chest</t>
  </si>
  <si>
    <t>Chest Of Drawers LG</t>
  </si>
  <si>
    <t>Chest Of Drawers SM</t>
  </si>
  <si>
    <t>Chest, Jewelry</t>
  </si>
  <si>
    <t>Chest, Rocker</t>
  </si>
  <si>
    <t>Child Rocker</t>
  </si>
  <si>
    <t>Child table</t>
  </si>
  <si>
    <t>Child, Ride On</t>
  </si>
  <si>
    <t>Child's Wagon</t>
  </si>
  <si>
    <t>Chiminia</t>
  </si>
  <si>
    <t>Clothes Basket</t>
  </si>
  <si>
    <t>Clothes Hamper</t>
  </si>
  <si>
    <t>Computer Stand</t>
  </si>
  <si>
    <t>Computer System</t>
  </si>
  <si>
    <t>Corner Cabinet</t>
  </si>
  <si>
    <t>Credenza</t>
  </si>
  <si>
    <t>Curio Cabinet</t>
  </si>
  <si>
    <t>Day Bed</t>
  </si>
  <si>
    <t>Day Bed / Captains Bed</t>
  </si>
  <si>
    <t>Dehumidifier</t>
  </si>
  <si>
    <t>Desk / Drafting Table</t>
  </si>
  <si>
    <t>Desk, Computer</t>
  </si>
  <si>
    <t>Desk, Hutch</t>
  </si>
  <si>
    <t>Desk, Office</t>
  </si>
  <si>
    <t>Desk, Secretary</t>
  </si>
  <si>
    <t>Desk, SM Winthrop</t>
  </si>
  <si>
    <t>Desk, Student</t>
  </si>
  <si>
    <t>Dining Chair</t>
  </si>
  <si>
    <t>Dining Table</t>
  </si>
  <si>
    <t>Dining Table Leaf</t>
  </si>
  <si>
    <t>Diswasher</t>
  </si>
  <si>
    <t>Dog Crate</t>
  </si>
  <si>
    <t>Dresser, Child</t>
  </si>
  <si>
    <t>Dresser, Double</t>
  </si>
  <si>
    <t>Dresser, Single</t>
  </si>
  <si>
    <t>Dresser, Triple</t>
  </si>
  <si>
    <t>Drum Set</t>
  </si>
  <si>
    <t>Dryer</t>
  </si>
  <si>
    <t>DVD/VCR/Game Console</t>
  </si>
  <si>
    <t>Edger</t>
  </si>
  <si>
    <t>Electric Adjustable Bed</t>
  </si>
  <si>
    <t>Entertainment Center</t>
  </si>
  <si>
    <t>Exercise Bike</t>
  </si>
  <si>
    <t>Exercise, LG</t>
  </si>
  <si>
    <t>Exercise, SM</t>
  </si>
  <si>
    <t>Fan</t>
  </si>
  <si>
    <t>Fern/Plants Stands</t>
  </si>
  <si>
    <t>Filing Cabinet 2 doors</t>
  </si>
  <si>
    <t>Filing Cabinet 4 door</t>
  </si>
  <si>
    <t>Filing Cabinet Cardboard</t>
  </si>
  <si>
    <t>Fireplace Equipment</t>
  </si>
  <si>
    <t>Folding Chairs</t>
  </si>
  <si>
    <t>Folding Cot</t>
  </si>
  <si>
    <t>Folding Table</t>
  </si>
  <si>
    <t>Footboard</t>
  </si>
  <si>
    <t>Footlockers</t>
  </si>
  <si>
    <t>Footstool</t>
  </si>
  <si>
    <t>Free Weight Bench</t>
  </si>
  <si>
    <t>Free Weights</t>
  </si>
  <si>
    <t>Freezer 10 or less</t>
  </si>
  <si>
    <t>Freezer 11 or 15</t>
  </si>
  <si>
    <t>Freezer 16 or Over</t>
  </si>
  <si>
    <t>Futon</t>
  </si>
  <si>
    <t>Garden Hose &amp; Tools</t>
  </si>
  <si>
    <t>Gas/Electric Heater</t>
  </si>
  <si>
    <t>Generator</t>
  </si>
  <si>
    <t>Glider or Settee</t>
  </si>
  <si>
    <t>Golf Bag</t>
  </si>
  <si>
    <t>Grandfather Clock</t>
  </si>
  <si>
    <t>Guitar Amplifier</t>
  </si>
  <si>
    <t>Guitar W/ Case</t>
  </si>
  <si>
    <t>Gun Cabinet</t>
  </si>
  <si>
    <t>Gun Case</t>
  </si>
  <si>
    <t>Hall Tree, Large</t>
  </si>
  <si>
    <t>Hall Tree, Rack</t>
  </si>
  <si>
    <t>Harvest Bench</t>
  </si>
  <si>
    <t>Headboard</t>
  </si>
  <si>
    <t>High Chair, (Child)</t>
  </si>
  <si>
    <t>Hot Tub / Spa</t>
  </si>
  <si>
    <t>Ice Chest / Cooler</t>
  </si>
  <si>
    <t>Juke Box</t>
  </si>
  <si>
    <t>Kayak</t>
  </si>
  <si>
    <t>Kitchen Cabinet</t>
  </si>
  <si>
    <t>Kitchen Chairs</t>
  </si>
  <si>
    <t>Kitchen Table</t>
  </si>
  <si>
    <t>Ladder, 6' Step</t>
  </si>
  <si>
    <t>Ladder, 8' Metal</t>
  </si>
  <si>
    <t>Ladder, Extension</t>
  </si>
  <si>
    <t>Lamp, Floor / Pole</t>
  </si>
  <si>
    <t>Lamp, Table</t>
  </si>
  <si>
    <t>Large Roll/Pad Rugs</t>
  </si>
  <si>
    <t>Large, Rug</t>
  </si>
  <si>
    <t>Lawn Mover, Hand</t>
  </si>
  <si>
    <t>Lawn Mover, Power</t>
  </si>
  <si>
    <t>Lawn Mover, Riding(HP)</t>
  </si>
  <si>
    <t>Lawn Roller</t>
  </si>
  <si>
    <t>Magazine Rack</t>
  </si>
  <si>
    <t>Massage Chair w/ Case</t>
  </si>
  <si>
    <t>Massage Table w/ Case</t>
  </si>
  <si>
    <t>Matrress Only</t>
  </si>
  <si>
    <t>Metal Shelves</t>
  </si>
  <si>
    <t>Microwave Cart</t>
  </si>
  <si>
    <t>Microwave Oven</t>
  </si>
  <si>
    <t>Mirror / Painting</t>
  </si>
  <si>
    <t>Motor Scooter</t>
  </si>
  <si>
    <t>Motorcycle</t>
  </si>
  <si>
    <t>Motorcycle, Custom</t>
  </si>
  <si>
    <t>Music Cabinet</t>
  </si>
  <si>
    <t>Night Table</t>
  </si>
  <si>
    <t>Office Desk</t>
  </si>
  <si>
    <t>Ottoman</t>
  </si>
  <si>
    <t>Outdoor Child Gym</t>
  </si>
  <si>
    <t>Outdoor Child Slide</t>
  </si>
  <si>
    <t>Outdoor Dry Racks</t>
  </si>
  <si>
    <t>Outdoor Swings</t>
  </si>
  <si>
    <t>Pedestal</t>
  </si>
  <si>
    <t>Piano, Baby Gr/Upr</t>
  </si>
  <si>
    <t>Piano, Bench</t>
  </si>
  <si>
    <t>Piano, Electric</t>
  </si>
  <si>
    <t>Piano, Organ</t>
  </si>
  <si>
    <t>Piano, Parlor Gr</t>
  </si>
  <si>
    <t>Piano, Spinet/Console</t>
  </si>
  <si>
    <t>Picnic Bench</t>
  </si>
  <si>
    <t>Picnic Table</t>
  </si>
  <si>
    <t>Picture</t>
  </si>
  <si>
    <t>Plastic Bin Large</t>
  </si>
  <si>
    <t>Plastic Bin Small</t>
  </si>
  <si>
    <t>Playpen</t>
  </si>
  <si>
    <t>Pool Table Comp.</t>
  </si>
  <si>
    <t>Pool Table Stand</t>
  </si>
  <si>
    <t>Portable Bar</t>
  </si>
  <si>
    <t>Portable Record Player</t>
  </si>
  <si>
    <t>Power Tool Hand</t>
  </si>
  <si>
    <t>Power Tool Stand</t>
  </si>
  <si>
    <t>Printer/Scanner/Fax</t>
  </si>
  <si>
    <t>Radio/Boombox</t>
  </si>
  <si>
    <t>Range, 20'' Wide</t>
  </si>
  <si>
    <t>Range, 30'' Wide</t>
  </si>
  <si>
    <t>Range, 36'' Wide</t>
  </si>
  <si>
    <t>Refrigerator(CuCp) 6cu. ft. or less</t>
  </si>
  <si>
    <t>Refrigerator(CuCp) 7 to 10 cu.ft.</t>
  </si>
  <si>
    <t>Rocking Chair, Adult</t>
  </si>
  <si>
    <t>Rocking Horse</t>
  </si>
  <si>
    <t>Roll/Pad Rug, Large</t>
  </si>
  <si>
    <t>Roll/Pad Rugs, Small</t>
  </si>
  <si>
    <t>Room Divider</t>
  </si>
  <si>
    <t>Rug, Large</t>
  </si>
  <si>
    <t>Rug, Small</t>
  </si>
  <si>
    <t>Rugs, Large or Pad</t>
  </si>
  <si>
    <t>Rugs, Small Pad</t>
  </si>
  <si>
    <t>Safe, LG</t>
  </si>
  <si>
    <t>Safe, SM</t>
  </si>
  <si>
    <t>Sand Box</t>
  </si>
  <si>
    <t>Secretary Desk</t>
  </si>
  <si>
    <t>Sectional Bookshelf</t>
  </si>
  <si>
    <t>Server</t>
  </si>
  <si>
    <t>Serving Cart / Island</t>
  </si>
  <si>
    <t>Sewing Machine Console</t>
  </si>
  <si>
    <t>Sewing Machine Port</t>
  </si>
  <si>
    <t>Shelves, Metal</t>
  </si>
  <si>
    <t>Shelves, Plastic</t>
  </si>
  <si>
    <t>Shelves, Wood</t>
  </si>
  <si>
    <t>Shop Vac</t>
  </si>
  <si>
    <t>Side Rails</t>
  </si>
  <si>
    <t>Skis w/ Poles</t>
  </si>
  <si>
    <t>Sled</t>
  </si>
  <si>
    <t>SM / Winthrop Desk</t>
  </si>
  <si>
    <t>SM Winthrop Desk</t>
  </si>
  <si>
    <t>Snowboard</t>
  </si>
  <si>
    <t>Sofa, 3 Cushion</t>
  </si>
  <si>
    <t>Sofa, Loveseat</t>
  </si>
  <si>
    <t>Sofa, Per Section</t>
  </si>
  <si>
    <t>Sofa, Rattan/Wicker</t>
  </si>
  <si>
    <t>Speaker</t>
  </si>
  <si>
    <t>Spreader</t>
  </si>
  <si>
    <t>Standing Mirror</t>
  </si>
  <si>
    <t>Statue, LG</t>
  </si>
  <si>
    <t>Statue, SM</t>
  </si>
  <si>
    <t>Step Stool</t>
  </si>
  <si>
    <t>Stereo Component</t>
  </si>
  <si>
    <t>Stereo, Console</t>
  </si>
  <si>
    <t>Storage Cab, Plastic LG</t>
  </si>
  <si>
    <t>Storage Cab, Plastic Med</t>
  </si>
  <si>
    <t>Storage Cab, Plastic SM</t>
  </si>
  <si>
    <t>Suitcase</t>
  </si>
  <si>
    <t>Table</t>
  </si>
  <si>
    <t>Table Radio</t>
  </si>
  <si>
    <t>Table, Game</t>
  </si>
  <si>
    <t>Table, Large</t>
  </si>
  <si>
    <t>Table, Ping Pong</t>
  </si>
  <si>
    <t>Table, Small</t>
  </si>
  <si>
    <t>Table, Sofa</t>
  </si>
  <si>
    <t>Tables, Coffee</t>
  </si>
  <si>
    <t>Tables, Dropl/Occasional</t>
  </si>
  <si>
    <t>Tables, End</t>
  </si>
  <si>
    <t>Tackle Box</t>
  </si>
  <si>
    <t>Tanning Bed</t>
  </si>
  <si>
    <t>Tea Cart</t>
  </si>
  <si>
    <t>Telephone Stand</t>
  </si>
  <si>
    <t>Tire</t>
  </si>
  <si>
    <t>Tire with Rim</t>
  </si>
  <si>
    <t>Toolchest, Large</t>
  </si>
  <si>
    <t>Toolchest, Medium</t>
  </si>
  <si>
    <t>Toolchest, Small</t>
  </si>
  <si>
    <t>Tools, Hand</t>
  </si>
  <si>
    <t>Top Hutch</t>
  </si>
  <si>
    <t>Toy Chest</t>
  </si>
  <si>
    <t>Trampoline</t>
  </si>
  <si>
    <t>Trash Can</t>
  </si>
  <si>
    <t>Trash Compactor</t>
  </si>
  <si>
    <t>Treadmill</t>
  </si>
  <si>
    <t>Tricycle</t>
  </si>
  <si>
    <t>Trunk</t>
  </si>
  <si>
    <t>TV Stand</t>
  </si>
  <si>
    <t>TV Tray Set</t>
  </si>
  <si>
    <t>TV, Big Screen 42+</t>
  </si>
  <si>
    <t>TV, Combination 36-41</t>
  </si>
  <si>
    <t>TV, Console 25-35</t>
  </si>
  <si>
    <t>TV, Portable 3-16</t>
  </si>
  <si>
    <t>TV, Table Model 17-24</t>
  </si>
  <si>
    <t>Umbrella</t>
  </si>
  <si>
    <t>Umbrella w/ Base</t>
  </si>
  <si>
    <t>Unit, Wall Lrg</t>
  </si>
  <si>
    <t>Unit, Wall Sm</t>
  </si>
  <si>
    <t>Utility Cabinet</t>
  </si>
  <si>
    <t>Utility Table</t>
  </si>
  <si>
    <t>Vacuum Cleaner</t>
  </si>
  <si>
    <t>Vanity Bench / Chair</t>
  </si>
  <si>
    <t>Vase, Large</t>
  </si>
  <si>
    <t>Vase, Small</t>
  </si>
  <si>
    <t>Wardrobe, Large</t>
  </si>
  <si>
    <t>Wardrobe, Small</t>
  </si>
  <si>
    <t>Washing Machine</t>
  </si>
  <si>
    <t>Wastepaper Basket</t>
  </si>
  <si>
    <t>Water Cooler</t>
  </si>
  <si>
    <t>Weed Wacker</t>
  </si>
  <si>
    <t>Whellbarrow</t>
  </si>
  <si>
    <t>Wicker Chair</t>
  </si>
  <si>
    <t>Wicker Chest</t>
  </si>
  <si>
    <t>Wicker Sofa Large</t>
  </si>
  <si>
    <t>Wicker Sofa Small</t>
  </si>
  <si>
    <t>Wicker Table</t>
  </si>
  <si>
    <t>Wine Rack, Large</t>
  </si>
  <si>
    <t>Wine Rack, Small</t>
  </si>
  <si>
    <t>Work Bench</t>
  </si>
  <si>
    <t>Qty</t>
  </si>
  <si>
    <t>Weight (lbs)</t>
  </si>
  <si>
    <t>Total Weight</t>
  </si>
  <si>
    <t>Item</t>
  </si>
  <si>
    <t>Bedroom(s)</t>
  </si>
  <si>
    <t>Sofa, Hide-Away</t>
  </si>
  <si>
    <t>Miscellaneous Items</t>
  </si>
  <si>
    <t>Porch / Outdoor</t>
  </si>
  <si>
    <t>Boxes</t>
  </si>
  <si>
    <t>Small</t>
  </si>
  <si>
    <t>Medium</t>
  </si>
  <si>
    <t>Large</t>
  </si>
  <si>
    <t>Extra Large</t>
  </si>
  <si>
    <t>Dish Pack</t>
  </si>
  <si>
    <t>Wardrobe</t>
  </si>
  <si>
    <t>Book</t>
  </si>
  <si>
    <t>Mirror/Picture</t>
  </si>
  <si>
    <t>Dimensions</t>
  </si>
  <si>
    <t>12 x 12 x 12</t>
  </si>
  <si>
    <t>16 x 12 x 12</t>
  </si>
  <si>
    <t>18 x 18 x 16</t>
  </si>
  <si>
    <t>18 x 18 x 24</t>
  </si>
  <si>
    <t>24 x 18 x 24</t>
  </si>
  <si>
    <t>24 x 20 x 34</t>
  </si>
  <si>
    <t>41 x 6 x 26</t>
  </si>
  <si>
    <t>24 x 12 x 11</t>
  </si>
  <si>
    <r>
      <t xml:space="preserve">Type </t>
    </r>
    <r>
      <rPr>
        <sz val="8"/>
        <rFont val="Verdana"/>
        <family val="2"/>
      </rPr>
      <t>(hover for details)</t>
    </r>
  </si>
  <si>
    <t>Sewing Machine w/ Cabinet</t>
  </si>
  <si>
    <t>Notes:</t>
  </si>
  <si>
    <t>Enter any additional items, comments, or special instructions if needed.</t>
  </si>
  <si>
    <t>Totals based on the information you provided.</t>
  </si>
  <si>
    <t>Inventory Summary</t>
  </si>
  <si>
    <t>Total number of boxes:</t>
  </si>
  <si>
    <t>Total number of items:</t>
  </si>
  <si>
    <t>Total estimated weight:</t>
  </si>
  <si>
    <r>
      <t xml:space="preserve">                </t>
    </r>
    <r>
      <rPr>
        <b/>
        <sz val="12"/>
        <rFont val="Arial"/>
        <family val="2"/>
      </rPr>
      <t>Fill in the quantity (Qty) for each applicable item: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</si>
</sst>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11"/>
      <name val="Verdana"/>
      <family val="2"/>
    </font>
    <font>
      <sz val="8"/>
      <name val="Tahoma"/>
      <family val="2"/>
    </font>
    <font>
      <sz val="8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23" borderId="13" xfId="0" applyFont="1" applyFill="1" applyBorder="1" applyAlignment="1">
      <alignment horizontal="center" wrapText="1"/>
    </xf>
    <xf numFmtId="0" fontId="5" fillId="23" borderId="14" xfId="0" applyFont="1" applyFill="1" applyBorder="1" applyAlignment="1">
      <alignment horizontal="center" wrapText="1"/>
    </xf>
    <xf numFmtId="0" fontId="4" fillId="23" borderId="14" xfId="0" applyFont="1" applyFill="1" applyBorder="1" applyAlignment="1">
      <alignment horizontal="center" wrapText="1"/>
    </xf>
    <xf numFmtId="0" fontId="4" fillId="23" borderId="15" xfId="0" applyFont="1" applyFill="1" applyBorder="1" applyAlignment="1">
      <alignment horizontal="center" wrapText="1"/>
    </xf>
    <xf numFmtId="0" fontId="4" fillId="23" borderId="16" xfId="0" applyFont="1" applyFill="1" applyBorder="1" applyAlignment="1">
      <alignment horizontal="center" wrapText="1"/>
    </xf>
    <xf numFmtId="0" fontId="5" fillId="23" borderId="17" xfId="0" applyFont="1" applyFill="1" applyBorder="1" applyAlignment="1">
      <alignment horizontal="center" wrapText="1"/>
    </xf>
    <xf numFmtId="0" fontId="4" fillId="23" borderId="17" xfId="0" applyFont="1" applyFill="1" applyBorder="1" applyAlignment="1">
      <alignment horizontal="center" wrapText="1"/>
    </xf>
    <xf numFmtId="0" fontId="4" fillId="23" borderId="18" xfId="0" applyFont="1" applyFill="1" applyBorder="1" applyAlignment="1">
      <alignment horizontal="center" wrapText="1"/>
    </xf>
    <xf numFmtId="0" fontId="4" fillId="23" borderId="19" xfId="0" applyFont="1" applyFill="1" applyBorder="1" applyAlignment="1">
      <alignment horizontal="center" wrapText="1"/>
    </xf>
    <xf numFmtId="0" fontId="5" fillId="23" borderId="20" xfId="0" applyFont="1" applyFill="1" applyBorder="1" applyAlignment="1">
      <alignment horizontal="center" wrapText="1"/>
    </xf>
    <xf numFmtId="0" fontId="4" fillId="23" borderId="20" xfId="0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wrapText="1"/>
    </xf>
    <xf numFmtId="0" fontId="5" fillId="20" borderId="14" xfId="0" applyFont="1" applyFill="1" applyBorder="1" applyAlignment="1">
      <alignment horizontal="center" wrapText="1"/>
    </xf>
    <xf numFmtId="0" fontId="2" fillId="20" borderId="14" xfId="0" applyFont="1" applyFill="1" applyBorder="1" applyAlignment="1">
      <alignment horizontal="center" wrapText="1"/>
    </xf>
    <xf numFmtId="0" fontId="2" fillId="20" borderId="15" xfId="0" applyFont="1" applyFill="1" applyBorder="1" applyAlignment="1">
      <alignment horizontal="center" wrapText="1"/>
    </xf>
    <xf numFmtId="0" fontId="2" fillId="20" borderId="16" xfId="0" applyFont="1" applyFill="1" applyBorder="1" applyAlignment="1">
      <alignment horizontal="center" wrapText="1"/>
    </xf>
    <xf numFmtId="0" fontId="5" fillId="20" borderId="17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5" fillId="20" borderId="20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9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1" fontId="12" fillId="7" borderId="40" xfId="0" applyNumberFormat="1" applyFont="1" applyFill="1" applyBorder="1" applyAlignment="1">
      <alignment horizontal="center"/>
    </xf>
    <xf numFmtId="1" fontId="12" fillId="7" borderId="4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48" xfId="0" applyFont="1" applyFill="1" applyBorder="1" applyAlignment="1">
      <alignment horizontal="center" vertical="center" wrapText="1"/>
    </xf>
    <xf numFmtId="0" fontId="4" fillId="15" borderId="49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view="pageLayout" workbookViewId="0" topLeftCell="A157">
      <selection activeCell="H5" sqref="H5"/>
    </sheetView>
  </sheetViews>
  <sheetFormatPr defaultColWidth="9.140625" defaultRowHeight="12.75"/>
  <cols>
    <col min="1" max="1" width="4.7109375" style="0" customWidth="1"/>
    <col min="2" max="2" width="4.140625" style="0" bestFit="1" customWidth="1"/>
    <col min="3" max="3" width="26.421875" style="9" bestFit="1" customWidth="1"/>
    <col min="4" max="4" width="12.00390625" style="0" customWidth="1"/>
    <col min="5" max="5" width="12.57421875" style="0" customWidth="1"/>
    <col min="6" max="6" width="5.57421875" style="0" customWidth="1"/>
    <col min="7" max="7" width="0.2890625" style="0" hidden="1" customWidth="1"/>
    <col min="8" max="8" width="4.140625" style="0" bestFit="1" customWidth="1"/>
    <col min="9" max="9" width="28.140625" style="0" customWidth="1"/>
    <col min="10" max="10" width="12.140625" style="0" bestFit="1" customWidth="1"/>
    <col min="11" max="11" width="15.140625" style="0" customWidth="1"/>
  </cols>
  <sheetData>
    <row r="1" spans="3:5" ht="18">
      <c r="C1" s="96" t="s">
        <v>356</v>
      </c>
      <c r="E1" s="95"/>
    </row>
    <row r="2" ht="12.75"/>
    <row r="3" spans="2:11" ht="15" thickBot="1">
      <c r="B3" s="99" t="s">
        <v>10</v>
      </c>
      <c r="C3" s="99"/>
      <c r="D3" s="99"/>
      <c r="E3" s="99"/>
      <c r="H3" s="99" t="s">
        <v>325</v>
      </c>
      <c r="I3" s="110"/>
      <c r="J3" s="110"/>
      <c r="K3" s="110"/>
    </row>
    <row r="4" spans="2:11" ht="13.5" thickBot="1">
      <c r="B4" s="92" t="s">
        <v>321</v>
      </c>
      <c r="C4" s="93" t="s">
        <v>324</v>
      </c>
      <c r="D4" s="93" t="s">
        <v>322</v>
      </c>
      <c r="E4" s="94" t="s">
        <v>323</v>
      </c>
      <c r="H4" s="12" t="s">
        <v>321</v>
      </c>
      <c r="I4" s="13" t="s">
        <v>324</v>
      </c>
      <c r="J4" s="13" t="s">
        <v>322</v>
      </c>
      <c r="K4" s="14" t="s">
        <v>323</v>
      </c>
    </row>
    <row r="5" spans="2:11" ht="12.75">
      <c r="B5" s="88"/>
      <c r="C5" s="89" t="s">
        <v>9</v>
      </c>
      <c r="D5" s="90">
        <v>21</v>
      </c>
      <c r="E5" s="91">
        <f>B5*D5</f>
        <v>0</v>
      </c>
      <c r="H5" s="27"/>
      <c r="I5" s="28" t="s">
        <v>7</v>
      </c>
      <c r="J5" s="29">
        <v>245</v>
      </c>
      <c r="K5" s="30">
        <f aca="true" t="shared" si="0" ref="K5:K45">H5*J5</f>
        <v>0</v>
      </c>
    </row>
    <row r="6" spans="2:11" ht="12.75">
      <c r="B6" s="19"/>
      <c r="C6" s="20" t="s">
        <v>11</v>
      </c>
      <c r="D6" s="21">
        <v>70</v>
      </c>
      <c r="E6" s="22">
        <f aca="true" t="shared" si="1" ref="E6:E36">B6*D6</f>
        <v>0</v>
      </c>
      <c r="H6" s="31"/>
      <c r="I6" s="32" t="s">
        <v>8</v>
      </c>
      <c r="J6" s="33">
        <v>175</v>
      </c>
      <c r="K6" s="34">
        <f t="shared" si="0"/>
        <v>0</v>
      </c>
    </row>
    <row r="7" spans="2:11" ht="12.75">
      <c r="B7" s="19"/>
      <c r="C7" s="20" t="s">
        <v>18</v>
      </c>
      <c r="D7" s="21">
        <v>7</v>
      </c>
      <c r="E7" s="22">
        <f t="shared" si="1"/>
        <v>0</v>
      </c>
      <c r="H7" s="31"/>
      <c r="I7" s="32" t="s">
        <v>27</v>
      </c>
      <c r="J7" s="33">
        <v>490</v>
      </c>
      <c r="K7" s="34">
        <f t="shared" si="0"/>
        <v>0</v>
      </c>
    </row>
    <row r="8" spans="2:11" ht="12.75">
      <c r="B8" s="19"/>
      <c r="C8" s="20" t="s">
        <v>19</v>
      </c>
      <c r="D8" s="21">
        <v>105</v>
      </c>
      <c r="E8" s="22">
        <f t="shared" si="1"/>
        <v>0</v>
      </c>
      <c r="H8" s="31"/>
      <c r="I8" s="32" t="s">
        <v>28</v>
      </c>
      <c r="J8" s="33">
        <v>490</v>
      </c>
      <c r="K8" s="34">
        <f t="shared" si="0"/>
        <v>0</v>
      </c>
    </row>
    <row r="9" spans="2:11" ht="12.75">
      <c r="B9" s="19"/>
      <c r="C9" s="20" t="s">
        <v>38</v>
      </c>
      <c r="D9" s="21">
        <v>140</v>
      </c>
      <c r="E9" s="22">
        <f t="shared" si="1"/>
        <v>0</v>
      </c>
      <c r="H9" s="31"/>
      <c r="I9" s="32" t="s">
        <v>29</v>
      </c>
      <c r="J9" s="33">
        <v>455</v>
      </c>
      <c r="K9" s="34">
        <f t="shared" si="0"/>
        <v>0</v>
      </c>
    </row>
    <row r="10" spans="2:11" ht="12.75">
      <c r="B10" s="19"/>
      <c r="C10" s="20" t="s">
        <v>39</v>
      </c>
      <c r="D10" s="21">
        <v>35</v>
      </c>
      <c r="E10" s="22">
        <f t="shared" si="1"/>
        <v>0</v>
      </c>
      <c r="H10" s="31"/>
      <c r="I10" s="32" t="s">
        <v>30</v>
      </c>
      <c r="J10" s="33">
        <v>140</v>
      </c>
      <c r="K10" s="34">
        <f t="shared" si="0"/>
        <v>0</v>
      </c>
    </row>
    <row r="11" spans="2:11" ht="12.75">
      <c r="B11" s="19"/>
      <c r="C11" s="20" t="s">
        <v>45</v>
      </c>
      <c r="D11" s="21">
        <v>35</v>
      </c>
      <c r="E11" s="22">
        <f t="shared" si="1"/>
        <v>0</v>
      </c>
      <c r="H11" s="31"/>
      <c r="I11" s="32" t="s">
        <v>31</v>
      </c>
      <c r="J11" s="33">
        <v>280</v>
      </c>
      <c r="K11" s="34">
        <f t="shared" si="0"/>
        <v>0</v>
      </c>
    </row>
    <row r="12" spans="2:11" ht="12.75">
      <c r="B12" s="19"/>
      <c r="C12" s="20" t="s">
        <v>46</v>
      </c>
      <c r="D12" s="21">
        <v>21</v>
      </c>
      <c r="E12" s="22">
        <f t="shared" si="1"/>
        <v>0</v>
      </c>
      <c r="H12" s="31"/>
      <c r="I12" s="32" t="s">
        <v>32</v>
      </c>
      <c r="J12" s="33">
        <v>420</v>
      </c>
      <c r="K12" s="34">
        <f t="shared" si="0"/>
        <v>0</v>
      </c>
    </row>
    <row r="13" spans="2:11" ht="12.75">
      <c r="B13" s="19"/>
      <c r="C13" s="20" t="s">
        <v>47</v>
      </c>
      <c r="D13" s="21">
        <v>10</v>
      </c>
      <c r="E13" s="22">
        <f t="shared" si="1"/>
        <v>0</v>
      </c>
      <c r="H13" s="31"/>
      <c r="I13" s="32" t="s">
        <v>33</v>
      </c>
      <c r="J13" s="33">
        <v>70</v>
      </c>
      <c r="K13" s="34">
        <f t="shared" si="0"/>
        <v>0</v>
      </c>
    </row>
    <row r="14" spans="2:11" ht="12.75">
      <c r="B14" s="19"/>
      <c r="C14" s="20" t="s">
        <v>53</v>
      </c>
      <c r="D14" s="21">
        <v>35</v>
      </c>
      <c r="E14" s="22">
        <f t="shared" si="1"/>
        <v>0</v>
      </c>
      <c r="H14" s="31"/>
      <c r="I14" s="32" t="s">
        <v>38</v>
      </c>
      <c r="J14" s="33">
        <v>70</v>
      </c>
      <c r="K14" s="34">
        <f t="shared" si="0"/>
        <v>0</v>
      </c>
    </row>
    <row r="15" spans="2:11" ht="12.75">
      <c r="B15" s="19"/>
      <c r="C15" s="20" t="s">
        <v>54</v>
      </c>
      <c r="D15" s="21">
        <v>105</v>
      </c>
      <c r="E15" s="22">
        <f t="shared" si="1"/>
        <v>0</v>
      </c>
      <c r="H15" s="31"/>
      <c r="I15" s="32" t="s">
        <v>40</v>
      </c>
      <c r="J15" s="33">
        <v>35</v>
      </c>
      <c r="K15" s="34">
        <f t="shared" si="0"/>
        <v>0</v>
      </c>
    </row>
    <row r="16" spans="2:11" ht="12.75">
      <c r="B16" s="19"/>
      <c r="C16" s="20" t="s">
        <v>55</v>
      </c>
      <c r="D16" s="21">
        <v>70</v>
      </c>
      <c r="E16" s="22">
        <f t="shared" si="1"/>
        <v>0</v>
      </c>
      <c r="H16" s="31"/>
      <c r="I16" s="32" t="s">
        <v>45</v>
      </c>
      <c r="J16" s="33">
        <v>35</v>
      </c>
      <c r="K16" s="34">
        <f t="shared" si="0"/>
        <v>0</v>
      </c>
    </row>
    <row r="17" spans="2:11" ht="12.75">
      <c r="B17" s="19"/>
      <c r="C17" s="20" t="s">
        <v>58</v>
      </c>
      <c r="D17" s="21">
        <v>70</v>
      </c>
      <c r="E17" s="22">
        <f t="shared" si="1"/>
        <v>0</v>
      </c>
      <c r="H17" s="31"/>
      <c r="I17" s="32" t="s">
        <v>46</v>
      </c>
      <c r="J17" s="33">
        <v>21</v>
      </c>
      <c r="K17" s="34">
        <f t="shared" si="0"/>
        <v>0</v>
      </c>
    </row>
    <row r="18" spans="2:11" ht="12.75">
      <c r="B18" s="19"/>
      <c r="C18" s="20" t="s">
        <v>60</v>
      </c>
      <c r="D18" s="21">
        <v>105</v>
      </c>
      <c r="E18" s="22">
        <f t="shared" si="1"/>
        <v>0</v>
      </c>
      <c r="H18" s="31"/>
      <c r="I18" s="32" t="s">
        <v>47</v>
      </c>
      <c r="J18" s="33">
        <v>10</v>
      </c>
      <c r="K18" s="34">
        <f t="shared" si="0"/>
        <v>0</v>
      </c>
    </row>
    <row r="19" spans="2:11" ht="12.75">
      <c r="B19" s="19"/>
      <c r="C19" s="20" t="s">
        <v>61</v>
      </c>
      <c r="D19" s="21">
        <v>35</v>
      </c>
      <c r="E19" s="22">
        <f t="shared" si="1"/>
        <v>0</v>
      </c>
      <c r="H19" s="31"/>
      <c r="I19" s="32" t="s">
        <v>48</v>
      </c>
      <c r="J19" s="33">
        <v>105</v>
      </c>
      <c r="K19" s="34">
        <f t="shared" si="0"/>
        <v>0</v>
      </c>
    </row>
    <row r="20" spans="2:11" ht="12.75">
      <c r="B20" s="19"/>
      <c r="C20" s="20" t="s">
        <v>62</v>
      </c>
      <c r="D20" s="21">
        <v>175</v>
      </c>
      <c r="E20" s="22">
        <f t="shared" si="1"/>
        <v>0</v>
      </c>
      <c r="F20" s="2"/>
      <c r="H20" s="31"/>
      <c r="I20" s="32" t="s">
        <v>49</v>
      </c>
      <c r="J20" s="33">
        <v>70</v>
      </c>
      <c r="K20" s="34">
        <f t="shared" si="0"/>
        <v>0</v>
      </c>
    </row>
    <row r="21" spans="2:11" ht="12.75">
      <c r="B21" s="19"/>
      <c r="C21" s="20" t="s">
        <v>63</v>
      </c>
      <c r="D21" s="21">
        <v>70</v>
      </c>
      <c r="E21" s="22">
        <f t="shared" si="1"/>
        <v>0</v>
      </c>
      <c r="F21" s="2"/>
      <c r="H21" s="31"/>
      <c r="I21" s="32" t="s">
        <v>54</v>
      </c>
      <c r="J21" s="33">
        <v>70</v>
      </c>
      <c r="K21" s="34">
        <f t="shared" si="0"/>
        <v>0</v>
      </c>
    </row>
    <row r="22" spans="2:11" ht="12.75">
      <c r="B22" s="19"/>
      <c r="C22" s="20" t="s">
        <v>65</v>
      </c>
      <c r="D22" s="21">
        <v>210</v>
      </c>
      <c r="E22" s="22">
        <f t="shared" si="1"/>
        <v>0</v>
      </c>
      <c r="F22" s="2"/>
      <c r="H22" s="31"/>
      <c r="I22" s="32" t="s">
        <v>56</v>
      </c>
      <c r="J22" s="33">
        <v>70</v>
      </c>
      <c r="K22" s="34">
        <f t="shared" si="0"/>
        <v>0</v>
      </c>
    </row>
    <row r="23" spans="2:11" ht="12.75">
      <c r="B23" s="19"/>
      <c r="C23" s="20" t="s">
        <v>66</v>
      </c>
      <c r="D23" s="21">
        <v>105</v>
      </c>
      <c r="E23" s="22">
        <f t="shared" si="1"/>
        <v>0</v>
      </c>
      <c r="F23" s="2"/>
      <c r="H23" s="31"/>
      <c r="I23" s="32" t="s">
        <v>77</v>
      </c>
      <c r="J23" s="33">
        <v>175</v>
      </c>
      <c r="K23" s="34">
        <f t="shared" si="0"/>
        <v>0</v>
      </c>
    </row>
    <row r="24" spans="2:11" ht="12.75">
      <c r="B24" s="19"/>
      <c r="C24" s="20" t="s">
        <v>67</v>
      </c>
      <c r="D24" s="21">
        <v>35</v>
      </c>
      <c r="E24" s="22">
        <f t="shared" si="1"/>
        <v>0</v>
      </c>
      <c r="F24" s="2"/>
      <c r="H24" s="31"/>
      <c r="I24" s="32" t="s">
        <v>78</v>
      </c>
      <c r="J24" s="33">
        <v>105</v>
      </c>
      <c r="K24" s="34">
        <f t="shared" si="0"/>
        <v>0</v>
      </c>
    </row>
    <row r="25" spans="2:11" ht="12.75">
      <c r="B25" s="19"/>
      <c r="C25" s="20" t="s">
        <v>73</v>
      </c>
      <c r="D25" s="21">
        <v>70</v>
      </c>
      <c r="E25" s="22">
        <f t="shared" si="1"/>
        <v>0</v>
      </c>
      <c r="F25" s="2"/>
      <c r="H25" s="31"/>
      <c r="I25" s="32" t="s">
        <v>79</v>
      </c>
      <c r="J25" s="33">
        <v>35</v>
      </c>
      <c r="K25" s="34">
        <f t="shared" si="0"/>
        <v>0</v>
      </c>
    </row>
    <row r="26" spans="2:11" ht="12.75">
      <c r="B26" s="19"/>
      <c r="C26" s="20" t="s">
        <v>74</v>
      </c>
      <c r="D26" s="21">
        <v>35</v>
      </c>
      <c r="E26" s="22">
        <f t="shared" si="1"/>
        <v>0</v>
      </c>
      <c r="F26" s="2"/>
      <c r="H26" s="31"/>
      <c r="I26" s="32" t="s">
        <v>80</v>
      </c>
      <c r="J26" s="33">
        <v>84</v>
      </c>
      <c r="K26" s="34">
        <f t="shared" si="0"/>
        <v>0</v>
      </c>
    </row>
    <row r="27" spans="2:11" ht="12.75">
      <c r="B27" s="19"/>
      <c r="C27" s="20" t="s">
        <v>88</v>
      </c>
      <c r="D27" s="21">
        <v>35</v>
      </c>
      <c r="E27" s="22">
        <f t="shared" si="1"/>
        <v>0</v>
      </c>
      <c r="F27" s="2"/>
      <c r="H27" s="31"/>
      <c r="I27" s="32" t="s">
        <v>94</v>
      </c>
      <c r="J27" s="33">
        <v>280</v>
      </c>
      <c r="K27" s="34">
        <f t="shared" si="0"/>
        <v>0</v>
      </c>
    </row>
    <row r="28" spans="2:11" ht="12.75">
      <c r="B28" s="19"/>
      <c r="C28" s="20" t="s">
        <v>89</v>
      </c>
      <c r="D28" s="21">
        <v>105</v>
      </c>
      <c r="E28" s="22">
        <f t="shared" si="1"/>
        <v>0</v>
      </c>
      <c r="F28" s="2"/>
      <c r="H28" s="31"/>
      <c r="I28" s="32" t="s">
        <v>109</v>
      </c>
      <c r="J28" s="33">
        <v>280</v>
      </c>
      <c r="K28" s="34">
        <f t="shared" si="0"/>
        <v>0</v>
      </c>
    </row>
    <row r="29" spans="2:11" ht="12.75">
      <c r="B29" s="19"/>
      <c r="C29" s="20" t="s">
        <v>91</v>
      </c>
      <c r="D29" s="21">
        <v>280</v>
      </c>
      <c r="E29" s="22">
        <f t="shared" si="1"/>
        <v>0</v>
      </c>
      <c r="F29" s="2"/>
      <c r="H29" s="31"/>
      <c r="I29" s="32" t="s">
        <v>110</v>
      </c>
      <c r="J29" s="33">
        <v>210</v>
      </c>
      <c r="K29" s="34">
        <f t="shared" si="0"/>
        <v>0</v>
      </c>
    </row>
    <row r="30" spans="2:11" ht="12.75">
      <c r="B30" s="19"/>
      <c r="C30" s="20" t="s">
        <v>92</v>
      </c>
      <c r="D30" s="21">
        <v>70</v>
      </c>
      <c r="E30" s="22">
        <f t="shared" si="1"/>
        <v>0</v>
      </c>
      <c r="F30" s="2"/>
      <c r="H30" s="31"/>
      <c r="I30" s="32" t="s">
        <v>111</v>
      </c>
      <c r="J30" s="33">
        <v>350</v>
      </c>
      <c r="K30" s="34">
        <f t="shared" si="0"/>
        <v>0</v>
      </c>
    </row>
    <row r="31" spans="2:11" ht="12.75">
      <c r="B31" s="19"/>
      <c r="C31" s="20" t="s">
        <v>93</v>
      </c>
      <c r="D31" s="21">
        <v>210</v>
      </c>
      <c r="E31" s="22">
        <f t="shared" si="1"/>
        <v>0</v>
      </c>
      <c r="F31" s="2"/>
      <c r="H31" s="31"/>
      <c r="I31" s="32" t="s">
        <v>116</v>
      </c>
      <c r="J31" s="33">
        <v>525</v>
      </c>
      <c r="K31" s="34">
        <f t="shared" si="0"/>
        <v>0</v>
      </c>
    </row>
    <row r="32" spans="2:11" ht="12.75">
      <c r="B32" s="19"/>
      <c r="C32" s="20" t="s">
        <v>96</v>
      </c>
      <c r="D32" s="21">
        <v>70</v>
      </c>
      <c r="E32" s="22">
        <f t="shared" si="1"/>
        <v>0</v>
      </c>
      <c r="F32" s="2"/>
      <c r="H32" s="31"/>
      <c r="I32" s="32" t="s">
        <v>130</v>
      </c>
      <c r="J32" s="33">
        <v>35</v>
      </c>
      <c r="K32" s="34">
        <f t="shared" si="0"/>
        <v>0</v>
      </c>
    </row>
    <row r="33" spans="2:11" ht="12.75">
      <c r="B33" s="19"/>
      <c r="C33" s="20" t="s">
        <v>97</v>
      </c>
      <c r="D33" s="21">
        <v>105</v>
      </c>
      <c r="E33" s="22">
        <f t="shared" si="1"/>
        <v>0</v>
      </c>
      <c r="F33" s="2"/>
      <c r="H33" s="31"/>
      <c r="I33" s="32" t="s">
        <v>138</v>
      </c>
      <c r="J33" s="33">
        <v>210</v>
      </c>
      <c r="K33" s="34">
        <f t="shared" si="0"/>
        <v>0</v>
      </c>
    </row>
    <row r="34" spans="2:11" ht="12.75">
      <c r="B34" s="19"/>
      <c r="C34" s="20" t="s">
        <v>98</v>
      </c>
      <c r="D34" s="21">
        <v>35</v>
      </c>
      <c r="E34" s="22">
        <f t="shared" si="1"/>
        <v>0</v>
      </c>
      <c r="F34" s="2"/>
      <c r="H34" s="31"/>
      <c r="I34" s="32" t="s">
        <v>152</v>
      </c>
      <c r="J34" s="33">
        <v>35</v>
      </c>
      <c r="K34" s="34">
        <f t="shared" si="0"/>
        <v>0</v>
      </c>
    </row>
    <row r="35" spans="2:11" ht="12.75">
      <c r="B35" s="19"/>
      <c r="C35" s="20" t="s">
        <v>99</v>
      </c>
      <c r="D35" s="21">
        <v>315</v>
      </c>
      <c r="E35" s="22">
        <f t="shared" si="1"/>
        <v>0</v>
      </c>
      <c r="F35" s="2"/>
      <c r="H35" s="31"/>
      <c r="I35" s="32" t="s">
        <v>175</v>
      </c>
      <c r="J35" s="33">
        <v>98</v>
      </c>
      <c r="K35" s="34">
        <f t="shared" si="0"/>
        <v>0</v>
      </c>
    </row>
    <row r="36" spans="2:11" ht="12.75">
      <c r="B36" s="19"/>
      <c r="C36" s="20" t="s">
        <v>100</v>
      </c>
      <c r="D36" s="21">
        <v>245</v>
      </c>
      <c r="E36" s="22">
        <f t="shared" si="1"/>
        <v>0</v>
      </c>
      <c r="F36" s="2"/>
      <c r="H36" s="31"/>
      <c r="I36" s="32" t="s">
        <v>179</v>
      </c>
      <c r="J36" s="33">
        <v>35</v>
      </c>
      <c r="K36" s="34">
        <f t="shared" si="0"/>
        <v>0</v>
      </c>
    </row>
    <row r="37" spans="2:11" ht="12.75">
      <c r="B37" s="19"/>
      <c r="C37" s="20" t="s">
        <v>101</v>
      </c>
      <c r="D37" s="21">
        <v>154</v>
      </c>
      <c r="E37" s="22">
        <f aca="true" t="shared" si="2" ref="E37:E68">B37*D37</f>
        <v>0</v>
      </c>
      <c r="F37" s="2"/>
      <c r="H37" s="31"/>
      <c r="I37" s="32" t="s">
        <v>184</v>
      </c>
      <c r="J37" s="33">
        <v>35</v>
      </c>
      <c r="K37" s="34">
        <f t="shared" si="0"/>
        <v>0</v>
      </c>
    </row>
    <row r="38" spans="2:11" ht="12.75">
      <c r="B38" s="19"/>
      <c r="C38" s="20" t="s">
        <v>102</v>
      </c>
      <c r="D38" s="21">
        <v>70</v>
      </c>
      <c r="E38" s="22">
        <f t="shared" si="2"/>
        <v>0</v>
      </c>
      <c r="F38" s="2"/>
      <c r="H38" s="31"/>
      <c r="I38" s="32" t="s">
        <v>191</v>
      </c>
      <c r="J38" s="33">
        <v>35</v>
      </c>
      <c r="K38" s="34">
        <f t="shared" si="0"/>
        <v>0</v>
      </c>
    </row>
    <row r="39" spans="2:11" ht="12.75">
      <c r="B39" s="19"/>
      <c r="C39" s="20" t="s">
        <v>114</v>
      </c>
      <c r="D39" s="21">
        <v>21</v>
      </c>
      <c r="E39" s="22">
        <f t="shared" si="2"/>
        <v>0</v>
      </c>
      <c r="F39" s="2"/>
      <c r="H39" s="31"/>
      <c r="I39" s="32" t="s">
        <v>223</v>
      </c>
      <c r="J39" s="33">
        <v>21</v>
      </c>
      <c r="K39" s="34">
        <f t="shared" si="0"/>
        <v>0</v>
      </c>
    </row>
    <row r="40" spans="2:11" ht="12.75">
      <c r="B40" s="19"/>
      <c r="C40" s="20" t="s">
        <v>117</v>
      </c>
      <c r="D40" s="21">
        <v>175</v>
      </c>
      <c r="E40" s="22">
        <f t="shared" si="2"/>
        <v>0</v>
      </c>
      <c r="F40" s="2"/>
      <c r="H40" s="31"/>
      <c r="I40" s="32" t="s">
        <v>239</v>
      </c>
      <c r="J40" s="33">
        <v>35</v>
      </c>
      <c r="K40" s="34">
        <f t="shared" si="0"/>
        <v>0</v>
      </c>
    </row>
    <row r="41" spans="2:11" ht="12.75">
      <c r="B41" s="19"/>
      <c r="C41" s="20" t="s">
        <v>126</v>
      </c>
      <c r="D41" s="21">
        <v>35</v>
      </c>
      <c r="E41" s="22">
        <f t="shared" si="2"/>
        <v>0</v>
      </c>
      <c r="F41" s="2"/>
      <c r="H41" s="31"/>
      <c r="I41" s="32" t="s">
        <v>242</v>
      </c>
      <c r="J41" s="33">
        <v>154</v>
      </c>
      <c r="K41" s="34">
        <f t="shared" si="0"/>
        <v>0</v>
      </c>
    </row>
    <row r="42" spans="2:11" ht="12.75">
      <c r="B42" s="19"/>
      <c r="C42" s="20" t="s">
        <v>132</v>
      </c>
      <c r="D42" s="21">
        <v>14</v>
      </c>
      <c r="E42" s="22">
        <f t="shared" si="2"/>
        <v>0</v>
      </c>
      <c r="F42" s="2"/>
      <c r="H42" s="31"/>
      <c r="I42" s="32" t="s">
        <v>251</v>
      </c>
      <c r="J42" s="33">
        <v>70</v>
      </c>
      <c r="K42" s="34">
        <f t="shared" si="0"/>
        <v>0</v>
      </c>
    </row>
    <row r="43" spans="2:11" ht="12.75">
      <c r="B43" s="19"/>
      <c r="C43" s="20" t="s">
        <v>144</v>
      </c>
      <c r="D43" s="21">
        <v>140</v>
      </c>
      <c r="E43" s="22">
        <f t="shared" si="2"/>
        <v>0</v>
      </c>
      <c r="F43" s="2"/>
      <c r="H43" s="31"/>
      <c r="I43" s="32" t="s">
        <v>303</v>
      </c>
      <c r="J43" s="33">
        <v>21</v>
      </c>
      <c r="K43" s="34">
        <f t="shared" si="0"/>
        <v>0</v>
      </c>
    </row>
    <row r="44" spans="2:11" ht="12.75">
      <c r="B44" s="19"/>
      <c r="C44" s="20" t="s">
        <v>149</v>
      </c>
      <c r="D44" s="21">
        <v>84</v>
      </c>
      <c r="E44" s="22">
        <f t="shared" si="2"/>
        <v>0</v>
      </c>
      <c r="F44" s="2"/>
      <c r="H44" s="31"/>
      <c r="I44" s="32" t="s">
        <v>306</v>
      </c>
      <c r="J44" s="33">
        <v>280</v>
      </c>
      <c r="K44" s="34">
        <f t="shared" si="0"/>
        <v>0</v>
      </c>
    </row>
    <row r="45" spans="2:11" ht="13.5" thickBot="1">
      <c r="B45" s="19"/>
      <c r="C45" s="20" t="s">
        <v>150</v>
      </c>
      <c r="D45" s="21">
        <v>14</v>
      </c>
      <c r="E45" s="22">
        <f t="shared" si="2"/>
        <v>0</v>
      </c>
      <c r="F45" s="2"/>
      <c r="H45" s="35"/>
      <c r="I45" s="36" t="s">
        <v>307</v>
      </c>
      <c r="J45" s="37">
        <v>140</v>
      </c>
      <c r="K45" s="38">
        <f t="shared" si="0"/>
        <v>0</v>
      </c>
    </row>
    <row r="46" spans="2:6" ht="12.75">
      <c r="B46" s="19"/>
      <c r="C46" s="20" t="s">
        <v>164</v>
      </c>
      <c r="D46" s="21">
        <v>21</v>
      </c>
      <c r="E46" s="22">
        <f t="shared" si="2"/>
        <v>0</v>
      </c>
      <c r="F46" s="2"/>
    </row>
    <row r="47" spans="2:11" ht="15" thickBot="1">
      <c r="B47" s="19"/>
      <c r="C47" s="20" t="s">
        <v>165</v>
      </c>
      <c r="D47" s="21">
        <v>21</v>
      </c>
      <c r="E47" s="22">
        <f t="shared" si="2"/>
        <v>0</v>
      </c>
      <c r="F47" s="2"/>
      <c r="H47" s="99" t="s">
        <v>17</v>
      </c>
      <c r="I47" s="99"/>
      <c r="J47" s="99"/>
      <c r="K47" s="99"/>
    </row>
    <row r="48" spans="2:11" ht="13.5" thickBot="1">
      <c r="B48" s="19"/>
      <c r="C48" s="20" t="s">
        <v>166</v>
      </c>
      <c r="D48" s="21">
        <v>70</v>
      </c>
      <c r="E48" s="22">
        <f t="shared" si="2"/>
        <v>0</v>
      </c>
      <c r="F48" s="2"/>
      <c r="H48" s="12" t="s">
        <v>321</v>
      </c>
      <c r="I48" s="13" t="s">
        <v>324</v>
      </c>
      <c r="J48" s="13" t="s">
        <v>322</v>
      </c>
      <c r="K48" s="14" t="s">
        <v>323</v>
      </c>
    </row>
    <row r="49" spans="2:11" ht="12.75">
      <c r="B49" s="19"/>
      <c r="C49" s="20" t="s">
        <v>172</v>
      </c>
      <c r="D49" s="21">
        <v>14</v>
      </c>
      <c r="E49" s="22">
        <f t="shared" si="2"/>
        <v>0</v>
      </c>
      <c r="F49" s="2"/>
      <c r="H49" s="47"/>
      <c r="I49" s="48" t="s">
        <v>15</v>
      </c>
      <c r="J49" s="49">
        <v>105</v>
      </c>
      <c r="K49" s="50">
        <f aca="true" t="shared" si="3" ref="K49:K66">H49*J49</f>
        <v>0</v>
      </c>
    </row>
    <row r="50" spans="2:11" ht="12.75">
      <c r="B50" s="19"/>
      <c r="C50" s="20" t="s">
        <v>179</v>
      </c>
      <c r="D50" s="21">
        <v>35</v>
      </c>
      <c r="E50" s="22">
        <f t="shared" si="2"/>
        <v>0</v>
      </c>
      <c r="F50" s="2"/>
      <c r="H50" s="39"/>
      <c r="I50" s="40" t="s">
        <v>18</v>
      </c>
      <c r="J50" s="41">
        <v>21</v>
      </c>
      <c r="K50" s="42">
        <f t="shared" si="3"/>
        <v>0</v>
      </c>
    </row>
    <row r="51" spans="2:11" ht="12.75">
      <c r="B51" s="19"/>
      <c r="C51" s="20" t="s">
        <v>183</v>
      </c>
      <c r="D51" s="21">
        <v>70</v>
      </c>
      <c r="E51" s="22">
        <f t="shared" si="2"/>
        <v>0</v>
      </c>
      <c r="F51" s="2"/>
      <c r="H51" s="39"/>
      <c r="I51" s="40" t="s">
        <v>44</v>
      </c>
      <c r="J51" s="41">
        <v>42</v>
      </c>
      <c r="K51" s="42">
        <f t="shared" si="3"/>
        <v>0</v>
      </c>
    </row>
    <row r="52" spans="2:11" ht="12.75">
      <c r="B52" s="19"/>
      <c r="C52" s="20" t="s">
        <v>186</v>
      </c>
      <c r="D52" s="21">
        <v>70</v>
      </c>
      <c r="E52" s="22">
        <f t="shared" si="2"/>
        <v>0</v>
      </c>
      <c r="F52" s="2"/>
      <c r="H52" s="39"/>
      <c r="I52" s="40" t="s">
        <v>45</v>
      </c>
      <c r="J52" s="41">
        <v>35</v>
      </c>
      <c r="K52" s="42">
        <f t="shared" si="3"/>
        <v>0</v>
      </c>
    </row>
    <row r="53" spans="2:11" ht="12.75">
      <c r="B53" s="19"/>
      <c r="C53" s="20" t="s">
        <v>192</v>
      </c>
      <c r="D53" s="21">
        <v>490</v>
      </c>
      <c r="E53" s="22">
        <f t="shared" si="2"/>
        <v>0</v>
      </c>
      <c r="F53" s="2"/>
      <c r="H53" s="39"/>
      <c r="I53" s="40" t="s">
        <v>46</v>
      </c>
      <c r="J53" s="41">
        <v>21</v>
      </c>
      <c r="K53" s="42">
        <f t="shared" si="3"/>
        <v>0</v>
      </c>
    </row>
    <row r="54" spans="2:11" ht="12.75">
      <c r="B54" s="19"/>
      <c r="C54" s="20" t="s">
        <v>193</v>
      </c>
      <c r="D54" s="21">
        <v>35</v>
      </c>
      <c r="E54" s="22">
        <f t="shared" si="2"/>
        <v>0</v>
      </c>
      <c r="F54" s="2"/>
      <c r="H54" s="39"/>
      <c r="I54" s="40" t="s">
        <v>47</v>
      </c>
      <c r="J54" s="41">
        <v>10</v>
      </c>
      <c r="K54" s="42">
        <f t="shared" si="3"/>
        <v>0</v>
      </c>
    </row>
    <row r="55" spans="2:11" ht="12.75">
      <c r="B55" s="19"/>
      <c r="C55" s="20" t="s">
        <v>194</v>
      </c>
      <c r="D55" s="21">
        <v>70</v>
      </c>
      <c r="E55" s="22">
        <f t="shared" si="2"/>
        <v>0</v>
      </c>
      <c r="F55" s="2"/>
      <c r="H55" s="39"/>
      <c r="I55" s="40" t="s">
        <v>153</v>
      </c>
      <c r="J55" s="41">
        <v>35</v>
      </c>
      <c r="K55" s="42">
        <f t="shared" si="3"/>
        <v>0</v>
      </c>
    </row>
    <row r="56" spans="2:11" ht="12.75">
      <c r="B56" s="19"/>
      <c r="C56" s="20" t="s">
        <v>195</v>
      </c>
      <c r="D56" s="21">
        <v>105</v>
      </c>
      <c r="E56" s="22">
        <f t="shared" si="2"/>
        <v>0</v>
      </c>
      <c r="F56" s="2"/>
      <c r="H56" s="39"/>
      <c r="I56" s="40" t="s">
        <v>158</v>
      </c>
      <c r="J56" s="41">
        <v>210</v>
      </c>
      <c r="K56" s="42">
        <f t="shared" si="3"/>
        <v>0</v>
      </c>
    </row>
    <row r="57" spans="2:11" ht="12.75">
      <c r="B57" s="19"/>
      <c r="C57" s="20" t="s">
        <v>196</v>
      </c>
      <c r="D57" s="21">
        <v>560</v>
      </c>
      <c r="E57" s="22">
        <f t="shared" si="2"/>
        <v>0</v>
      </c>
      <c r="F57" s="2"/>
      <c r="H57" s="39"/>
      <c r="I57" s="40" t="s">
        <v>159</v>
      </c>
      <c r="J57" s="41">
        <v>35</v>
      </c>
      <c r="K57" s="42">
        <f t="shared" si="3"/>
        <v>0</v>
      </c>
    </row>
    <row r="58" spans="2:11" ht="12.75">
      <c r="B58" s="19"/>
      <c r="C58" s="20" t="s">
        <v>197</v>
      </c>
      <c r="D58" s="21">
        <v>420</v>
      </c>
      <c r="E58" s="22">
        <f t="shared" si="2"/>
        <v>0</v>
      </c>
      <c r="F58" s="2"/>
      <c r="H58" s="39"/>
      <c r="I58" s="40" t="s">
        <v>160</v>
      </c>
      <c r="J58" s="41">
        <v>70</v>
      </c>
      <c r="K58" s="42">
        <f t="shared" si="3"/>
        <v>0</v>
      </c>
    </row>
    <row r="59" spans="2:11" ht="12.75">
      <c r="B59" s="19"/>
      <c r="C59" s="20" t="s">
        <v>200</v>
      </c>
      <c r="D59" s="21">
        <v>21</v>
      </c>
      <c r="E59" s="22">
        <f t="shared" si="2"/>
        <v>0</v>
      </c>
      <c r="F59" s="2"/>
      <c r="H59" s="39"/>
      <c r="I59" s="40" t="s">
        <v>177</v>
      </c>
      <c r="J59" s="41">
        <v>105</v>
      </c>
      <c r="K59" s="42">
        <f t="shared" si="3"/>
        <v>0</v>
      </c>
    </row>
    <row r="60" spans="2:11" ht="12.75">
      <c r="B60" s="19"/>
      <c r="C60" s="20" t="s">
        <v>206</v>
      </c>
      <c r="D60" s="21">
        <v>105</v>
      </c>
      <c r="E60" s="22">
        <f t="shared" si="2"/>
        <v>0</v>
      </c>
      <c r="F60" s="2"/>
      <c r="H60" s="39"/>
      <c r="I60" s="40" t="s">
        <v>178</v>
      </c>
      <c r="J60" s="41">
        <v>70</v>
      </c>
      <c r="K60" s="42">
        <f t="shared" si="3"/>
        <v>0</v>
      </c>
    </row>
    <row r="61" spans="2:11" ht="12.75">
      <c r="B61" s="19"/>
      <c r="C61" s="20" t="s">
        <v>207</v>
      </c>
      <c r="D61" s="21">
        <v>14</v>
      </c>
      <c r="E61" s="22">
        <f t="shared" si="2"/>
        <v>0</v>
      </c>
      <c r="F61" s="3"/>
      <c r="H61" s="39"/>
      <c r="I61" s="40" t="s">
        <v>232</v>
      </c>
      <c r="J61" s="41">
        <v>105</v>
      </c>
      <c r="K61" s="42">
        <f t="shared" si="3"/>
        <v>0</v>
      </c>
    </row>
    <row r="62" spans="2:12" ht="12.75">
      <c r="B62" s="19"/>
      <c r="C62" s="20" t="s">
        <v>210</v>
      </c>
      <c r="D62" s="21">
        <v>35</v>
      </c>
      <c r="E62" s="22">
        <f t="shared" si="2"/>
        <v>0</v>
      </c>
      <c r="H62" s="39"/>
      <c r="I62" s="40" t="s">
        <v>254</v>
      </c>
      <c r="J62" s="41">
        <v>7</v>
      </c>
      <c r="K62" s="42">
        <f t="shared" si="3"/>
        <v>0</v>
      </c>
      <c r="L62" s="6"/>
    </row>
    <row r="63" spans="2:12" ht="12.75">
      <c r="B63" s="19"/>
      <c r="C63" s="20" t="s">
        <v>211</v>
      </c>
      <c r="D63" s="21">
        <v>21</v>
      </c>
      <c r="E63" s="22">
        <f t="shared" si="2"/>
        <v>0</v>
      </c>
      <c r="H63" s="39"/>
      <c r="I63" s="40" t="s">
        <v>261</v>
      </c>
      <c r="J63" s="41">
        <v>35</v>
      </c>
      <c r="K63" s="42">
        <f t="shared" si="3"/>
        <v>0</v>
      </c>
      <c r="L63" s="2"/>
    </row>
    <row r="64" spans="2:12" ht="12.75">
      <c r="B64" s="19"/>
      <c r="C64" s="20" t="s">
        <v>219</v>
      </c>
      <c r="D64" s="21">
        <v>70</v>
      </c>
      <c r="E64" s="22">
        <f t="shared" si="2"/>
        <v>0</v>
      </c>
      <c r="F64" s="3"/>
      <c r="H64" s="39"/>
      <c r="I64" s="40" t="s">
        <v>290</v>
      </c>
      <c r="J64" s="41">
        <v>35</v>
      </c>
      <c r="K64" s="42">
        <f t="shared" si="3"/>
        <v>0</v>
      </c>
      <c r="L64" s="2"/>
    </row>
    <row r="65" spans="2:12" ht="12.75">
      <c r="B65" s="19"/>
      <c r="C65" s="20" t="s">
        <v>220</v>
      </c>
      <c r="D65" s="21">
        <v>21</v>
      </c>
      <c r="E65" s="22">
        <f t="shared" si="2"/>
        <v>0</v>
      </c>
      <c r="F65" s="2"/>
      <c r="H65" s="39"/>
      <c r="I65" s="40" t="s">
        <v>300</v>
      </c>
      <c r="J65" s="41">
        <v>70</v>
      </c>
      <c r="K65" s="42">
        <f t="shared" si="3"/>
        <v>0</v>
      </c>
      <c r="L65" s="2"/>
    </row>
    <row r="66" spans="2:12" ht="13.5" thickBot="1">
      <c r="B66" s="19"/>
      <c r="C66" s="20" t="s">
        <v>221</v>
      </c>
      <c r="D66" s="21">
        <v>35</v>
      </c>
      <c r="E66" s="22">
        <f t="shared" si="2"/>
        <v>0</v>
      </c>
      <c r="F66" s="2"/>
      <c r="H66" s="43"/>
      <c r="I66" s="44" t="s">
        <v>310</v>
      </c>
      <c r="J66" s="45">
        <v>35</v>
      </c>
      <c r="K66" s="46">
        <f t="shared" si="3"/>
        <v>0</v>
      </c>
      <c r="L66" s="2"/>
    </row>
    <row r="67" spans="2:12" ht="12.75">
      <c r="B67" s="19"/>
      <c r="C67" s="20" t="s">
        <v>229</v>
      </c>
      <c r="D67" s="21">
        <v>245</v>
      </c>
      <c r="E67" s="22">
        <f t="shared" si="2"/>
        <v>0</v>
      </c>
      <c r="F67" s="2"/>
      <c r="L67" s="2"/>
    </row>
    <row r="68" spans="2:12" ht="15" thickBot="1">
      <c r="B68" s="19"/>
      <c r="C68" s="20" t="s">
        <v>230</v>
      </c>
      <c r="D68" s="21">
        <v>35</v>
      </c>
      <c r="E68" s="22">
        <f t="shared" si="2"/>
        <v>0</v>
      </c>
      <c r="F68" s="2"/>
      <c r="H68" s="99" t="s">
        <v>3</v>
      </c>
      <c r="I68" s="99"/>
      <c r="J68" s="99"/>
      <c r="K68" s="99"/>
      <c r="L68" s="2"/>
    </row>
    <row r="69" spans="2:12" ht="13.5" thickBot="1">
      <c r="B69" s="19"/>
      <c r="C69" s="20" t="s">
        <v>243</v>
      </c>
      <c r="D69" s="21">
        <v>154</v>
      </c>
      <c r="E69" s="22">
        <f aca="true" t="shared" si="4" ref="E69:E98">B69*D69</f>
        <v>0</v>
      </c>
      <c r="F69" s="2"/>
      <c r="H69" s="12" t="s">
        <v>321</v>
      </c>
      <c r="I69" s="13" t="s">
        <v>324</v>
      </c>
      <c r="J69" s="13" t="s">
        <v>322</v>
      </c>
      <c r="K69" s="14" t="s">
        <v>323</v>
      </c>
      <c r="L69" s="2"/>
    </row>
    <row r="70" spans="2:12" ht="12.75">
      <c r="B70" s="19"/>
      <c r="C70" s="20" t="s">
        <v>245</v>
      </c>
      <c r="D70" s="21">
        <v>350</v>
      </c>
      <c r="E70" s="22">
        <f t="shared" si="4"/>
        <v>0</v>
      </c>
      <c r="F70" s="2"/>
      <c r="H70" s="74"/>
      <c r="I70" s="75" t="s">
        <v>2</v>
      </c>
      <c r="J70" s="76">
        <v>140</v>
      </c>
      <c r="K70" s="77">
        <f aca="true" t="shared" si="5" ref="K70:K87">H70*J70</f>
        <v>0</v>
      </c>
      <c r="L70" s="2"/>
    </row>
    <row r="71" spans="2:12" ht="12.75">
      <c r="B71" s="19"/>
      <c r="C71" s="20" t="s">
        <v>326</v>
      </c>
      <c r="D71" s="21">
        <v>420</v>
      </c>
      <c r="E71" s="22">
        <f t="shared" si="4"/>
        <v>0</v>
      </c>
      <c r="F71" s="2"/>
      <c r="H71" s="78"/>
      <c r="I71" s="79" t="s">
        <v>4</v>
      </c>
      <c r="J71" s="80">
        <v>105</v>
      </c>
      <c r="K71" s="81">
        <f t="shared" si="5"/>
        <v>0</v>
      </c>
      <c r="L71" s="2"/>
    </row>
    <row r="72" spans="2:12" ht="12.75">
      <c r="B72" s="19"/>
      <c r="C72" s="20" t="s">
        <v>246</v>
      </c>
      <c r="D72" s="21">
        <v>245</v>
      </c>
      <c r="E72" s="22">
        <f t="shared" si="4"/>
        <v>0</v>
      </c>
      <c r="F72" s="2"/>
      <c r="H72" s="78"/>
      <c r="I72" s="79" t="s">
        <v>95</v>
      </c>
      <c r="J72" s="80">
        <v>70</v>
      </c>
      <c r="K72" s="81">
        <f t="shared" si="5"/>
        <v>0</v>
      </c>
      <c r="L72" s="2"/>
    </row>
    <row r="73" spans="2:12" ht="12.75">
      <c r="B73" s="19"/>
      <c r="C73" s="20" t="s">
        <v>247</v>
      </c>
      <c r="D73" s="21">
        <v>210</v>
      </c>
      <c r="E73" s="22">
        <f t="shared" si="4"/>
        <v>0</v>
      </c>
      <c r="F73" s="2"/>
      <c r="H73" s="78"/>
      <c r="I73" s="79" t="s">
        <v>106</v>
      </c>
      <c r="J73" s="80">
        <v>140</v>
      </c>
      <c r="K73" s="81">
        <f t="shared" si="5"/>
        <v>0</v>
      </c>
      <c r="L73" s="2"/>
    </row>
    <row r="74" spans="2:12" ht="12.75">
      <c r="B74" s="19"/>
      <c r="C74" s="20" t="s">
        <v>248</v>
      </c>
      <c r="D74" s="21">
        <v>70</v>
      </c>
      <c r="E74" s="22">
        <f t="shared" si="4"/>
        <v>0</v>
      </c>
      <c r="F74" s="2"/>
      <c r="H74" s="78"/>
      <c r="I74" s="79" t="s">
        <v>113</v>
      </c>
      <c r="J74" s="80">
        <v>175</v>
      </c>
      <c r="K74" s="81">
        <f t="shared" si="5"/>
        <v>0</v>
      </c>
      <c r="L74" s="2"/>
    </row>
    <row r="75" spans="2:12" ht="12.75">
      <c r="B75" s="19"/>
      <c r="C75" s="20" t="s">
        <v>249</v>
      </c>
      <c r="D75" s="21">
        <v>35</v>
      </c>
      <c r="E75" s="22">
        <f t="shared" si="4"/>
        <v>0</v>
      </c>
      <c r="F75" s="2"/>
      <c r="H75" s="78"/>
      <c r="I75" s="79" t="s">
        <v>135</v>
      </c>
      <c r="J75" s="80">
        <v>210</v>
      </c>
      <c r="K75" s="81">
        <f t="shared" si="5"/>
        <v>0</v>
      </c>
      <c r="L75" s="2"/>
    </row>
    <row r="76" spans="2:12" ht="12.75">
      <c r="B76" s="19"/>
      <c r="C76" s="20" t="s">
        <v>255</v>
      </c>
      <c r="D76" s="21">
        <v>35</v>
      </c>
      <c r="E76" s="22">
        <f t="shared" si="4"/>
        <v>0</v>
      </c>
      <c r="F76" s="2"/>
      <c r="H76" s="78"/>
      <c r="I76" s="79" t="s">
        <v>136</v>
      </c>
      <c r="J76" s="80">
        <v>315</v>
      </c>
      <c r="K76" s="81">
        <f t="shared" si="5"/>
        <v>0</v>
      </c>
      <c r="L76" s="2"/>
    </row>
    <row r="77" spans="2:12" ht="12.75">
      <c r="B77" s="19"/>
      <c r="C77" s="20" t="s">
        <v>256</v>
      </c>
      <c r="D77" s="21">
        <v>56</v>
      </c>
      <c r="E77" s="22">
        <f t="shared" si="4"/>
        <v>0</v>
      </c>
      <c r="F77" s="2"/>
      <c r="H77" s="78"/>
      <c r="I77" s="79" t="s">
        <v>137</v>
      </c>
      <c r="J77" s="80">
        <v>420</v>
      </c>
      <c r="K77" s="81">
        <f t="shared" si="5"/>
        <v>0</v>
      </c>
      <c r="L77" s="2"/>
    </row>
    <row r="78" spans="2:12" ht="12.75">
      <c r="B78" s="19"/>
      <c r="C78" s="20" t="s">
        <v>262</v>
      </c>
      <c r="D78" s="21">
        <v>14</v>
      </c>
      <c r="E78" s="22">
        <f t="shared" si="4"/>
        <v>0</v>
      </c>
      <c r="F78" s="2"/>
      <c r="H78" s="78"/>
      <c r="I78" s="79" t="s">
        <v>141</v>
      </c>
      <c r="J78" s="80">
        <v>140</v>
      </c>
      <c r="K78" s="81">
        <f t="shared" si="5"/>
        <v>0</v>
      </c>
      <c r="L78" s="2"/>
    </row>
    <row r="79" spans="2:12" ht="12.75">
      <c r="B79" s="19"/>
      <c r="C79" s="20" t="s">
        <v>267</v>
      </c>
      <c r="D79" s="21">
        <v>105</v>
      </c>
      <c r="E79" s="22">
        <f t="shared" si="4"/>
        <v>0</v>
      </c>
      <c r="F79" s="2"/>
      <c r="H79" s="78"/>
      <c r="I79" s="79" t="s">
        <v>212</v>
      </c>
      <c r="J79" s="80">
        <v>70</v>
      </c>
      <c r="K79" s="81">
        <f t="shared" si="5"/>
        <v>0</v>
      </c>
      <c r="L79" s="2"/>
    </row>
    <row r="80" spans="2:12" ht="12.75">
      <c r="B80" s="19"/>
      <c r="C80" s="20" t="s">
        <v>268</v>
      </c>
      <c r="D80" s="21">
        <v>35</v>
      </c>
      <c r="E80" s="22">
        <f t="shared" si="4"/>
        <v>0</v>
      </c>
      <c r="F80" s="2"/>
      <c r="H80" s="78"/>
      <c r="I80" s="79" t="s">
        <v>213</v>
      </c>
      <c r="J80" s="80">
        <v>105</v>
      </c>
      <c r="K80" s="81">
        <f t="shared" si="5"/>
        <v>0</v>
      </c>
      <c r="L80" s="2"/>
    </row>
    <row r="81" spans="2:12" ht="12.75">
      <c r="B81" s="19"/>
      <c r="C81" s="20" t="s">
        <v>269</v>
      </c>
      <c r="D81" s="21">
        <v>84</v>
      </c>
      <c r="E81" s="22">
        <f t="shared" si="4"/>
        <v>0</v>
      </c>
      <c r="F81" s="2"/>
      <c r="H81" s="78"/>
      <c r="I81" s="79" t="s">
        <v>214</v>
      </c>
      <c r="J81" s="80">
        <v>210</v>
      </c>
      <c r="K81" s="81">
        <f t="shared" si="5"/>
        <v>0</v>
      </c>
      <c r="L81" s="6"/>
    </row>
    <row r="82" spans="2:12" ht="22.5">
      <c r="B82" s="19"/>
      <c r="C82" s="20" t="s">
        <v>270</v>
      </c>
      <c r="D82" s="21">
        <v>35</v>
      </c>
      <c r="E82" s="22">
        <f t="shared" si="4"/>
        <v>0</v>
      </c>
      <c r="F82" s="2"/>
      <c r="H82" s="78"/>
      <c r="I82" s="79" t="s">
        <v>215</v>
      </c>
      <c r="J82" s="80">
        <v>210</v>
      </c>
      <c r="K82" s="81">
        <f t="shared" si="5"/>
        <v>0</v>
      </c>
      <c r="L82" s="6"/>
    </row>
    <row r="83" spans="2:11" ht="22.5">
      <c r="B83" s="19"/>
      <c r="C83" s="20" t="s">
        <v>274</v>
      </c>
      <c r="D83" s="21">
        <v>35</v>
      </c>
      <c r="E83" s="22">
        <f t="shared" si="4"/>
        <v>0</v>
      </c>
      <c r="F83" s="2"/>
      <c r="H83" s="78"/>
      <c r="I83" s="79" t="s">
        <v>216</v>
      </c>
      <c r="J83" s="80">
        <v>315</v>
      </c>
      <c r="K83" s="81">
        <f t="shared" si="5"/>
        <v>0</v>
      </c>
    </row>
    <row r="84" spans="2:11" ht="12.75">
      <c r="B84" s="19"/>
      <c r="C84" s="20" t="s">
        <v>288</v>
      </c>
      <c r="D84" s="21">
        <v>35</v>
      </c>
      <c r="E84" s="22">
        <f t="shared" si="4"/>
        <v>0</v>
      </c>
      <c r="F84" s="2"/>
      <c r="H84" s="78"/>
      <c r="I84" s="79" t="s">
        <v>238</v>
      </c>
      <c r="J84" s="80">
        <v>35</v>
      </c>
      <c r="K84" s="81">
        <f t="shared" si="5"/>
        <v>0</v>
      </c>
    </row>
    <row r="85" spans="2:11" ht="12.75">
      <c r="B85" s="19"/>
      <c r="C85" s="20" t="s">
        <v>289</v>
      </c>
      <c r="D85" s="21">
        <v>21</v>
      </c>
      <c r="E85" s="22">
        <f t="shared" si="4"/>
        <v>0</v>
      </c>
      <c r="F85" s="2"/>
      <c r="H85" s="78"/>
      <c r="I85" s="79" t="s">
        <v>285</v>
      </c>
      <c r="J85" s="80">
        <v>105</v>
      </c>
      <c r="K85" s="81">
        <f t="shared" si="5"/>
        <v>0</v>
      </c>
    </row>
    <row r="86" spans="2:11" ht="12.75">
      <c r="B86" s="19"/>
      <c r="C86" s="20" t="s">
        <v>291</v>
      </c>
      <c r="D86" s="21">
        <v>280</v>
      </c>
      <c r="E86" s="22">
        <f t="shared" si="4"/>
        <v>0</v>
      </c>
      <c r="F86" s="3"/>
      <c r="H86" s="78"/>
      <c r="I86" s="79" t="s">
        <v>302</v>
      </c>
      <c r="J86" s="80">
        <v>35</v>
      </c>
      <c r="K86" s="81">
        <f t="shared" si="5"/>
        <v>0</v>
      </c>
    </row>
    <row r="87" spans="2:11" ht="13.5" thickBot="1">
      <c r="B87" s="19"/>
      <c r="C87" s="20" t="s">
        <v>292</v>
      </c>
      <c r="D87" s="21">
        <v>175</v>
      </c>
      <c r="E87" s="22">
        <f t="shared" si="4"/>
        <v>0</v>
      </c>
      <c r="H87" s="82"/>
      <c r="I87" s="83" t="s">
        <v>308</v>
      </c>
      <c r="J87" s="84">
        <v>175</v>
      </c>
      <c r="K87" s="85">
        <f t="shared" si="5"/>
        <v>0</v>
      </c>
    </row>
    <row r="88" spans="2:11" ht="12.75">
      <c r="B88" s="19"/>
      <c r="C88" s="20" t="s">
        <v>293</v>
      </c>
      <c r="D88" s="21">
        <v>105</v>
      </c>
      <c r="E88" s="22">
        <f t="shared" si="4"/>
        <v>0</v>
      </c>
      <c r="H88" s="2"/>
      <c r="I88" s="4"/>
      <c r="J88" s="2"/>
      <c r="K88" s="2"/>
    </row>
    <row r="89" spans="2:11" ht="12.75">
      <c r="B89" s="19"/>
      <c r="C89" s="20" t="s">
        <v>294</v>
      </c>
      <c r="D89" s="21">
        <v>35</v>
      </c>
      <c r="E89" s="22">
        <f t="shared" si="4"/>
        <v>0</v>
      </c>
      <c r="H89" s="2"/>
      <c r="I89" s="4"/>
      <c r="J89" s="2"/>
      <c r="K89" s="2"/>
    </row>
    <row r="90" spans="2:5" ht="12.75">
      <c r="B90" s="19"/>
      <c r="C90" s="20" t="s">
        <v>295</v>
      </c>
      <c r="D90" s="21">
        <v>70</v>
      </c>
      <c r="E90" s="22">
        <f t="shared" si="4"/>
        <v>0</v>
      </c>
    </row>
    <row r="91" spans="2:11" ht="15" thickBot="1">
      <c r="B91" s="19"/>
      <c r="C91" s="20" t="s">
        <v>298</v>
      </c>
      <c r="D91" s="21">
        <v>280</v>
      </c>
      <c r="E91" s="22">
        <f t="shared" si="4"/>
        <v>0</v>
      </c>
      <c r="H91" s="99" t="s">
        <v>13</v>
      </c>
      <c r="I91" s="99"/>
      <c r="J91" s="99"/>
      <c r="K91" s="99"/>
    </row>
    <row r="92" spans="2:11" ht="13.5" thickBot="1">
      <c r="B92" s="19"/>
      <c r="C92" s="20" t="s">
        <v>299</v>
      </c>
      <c r="D92" s="21">
        <v>175</v>
      </c>
      <c r="E92" s="22">
        <f t="shared" si="4"/>
        <v>0</v>
      </c>
      <c r="H92" s="12" t="s">
        <v>321</v>
      </c>
      <c r="I92" s="13" t="s">
        <v>324</v>
      </c>
      <c r="J92" s="13" t="s">
        <v>322</v>
      </c>
      <c r="K92" s="14" t="s">
        <v>323</v>
      </c>
    </row>
    <row r="93" spans="2:11" ht="12.75">
      <c r="B93" s="19"/>
      <c r="C93" s="20" t="s">
        <v>304</v>
      </c>
      <c r="D93" s="21">
        <v>49</v>
      </c>
      <c r="E93" s="22">
        <f t="shared" si="4"/>
        <v>0</v>
      </c>
      <c r="H93" s="51"/>
      <c r="I93" s="52" t="s">
        <v>12</v>
      </c>
      <c r="J93" s="53">
        <v>10</v>
      </c>
      <c r="K93" s="54">
        <f aca="true" t="shared" si="6" ref="K93:K112">H93*J93</f>
        <v>0</v>
      </c>
    </row>
    <row r="94" spans="2:11" ht="12.75">
      <c r="B94" s="19"/>
      <c r="C94" s="20" t="s">
        <v>305</v>
      </c>
      <c r="D94" s="21">
        <v>28</v>
      </c>
      <c r="E94" s="22">
        <f t="shared" si="4"/>
        <v>0</v>
      </c>
      <c r="H94" s="55"/>
      <c r="I94" s="56" t="s">
        <v>14</v>
      </c>
      <c r="J94" s="57">
        <v>70</v>
      </c>
      <c r="K94" s="58">
        <f t="shared" si="6"/>
        <v>0</v>
      </c>
    </row>
    <row r="95" spans="2:11" ht="12.75">
      <c r="B95" s="19"/>
      <c r="C95" s="20" t="s">
        <v>313</v>
      </c>
      <c r="D95" s="21">
        <v>35</v>
      </c>
      <c r="E95" s="22">
        <f t="shared" si="4"/>
        <v>0</v>
      </c>
      <c r="H95" s="55"/>
      <c r="I95" s="56" t="s">
        <v>22</v>
      </c>
      <c r="J95" s="57">
        <v>21</v>
      </c>
      <c r="K95" s="58">
        <f t="shared" si="6"/>
        <v>0</v>
      </c>
    </row>
    <row r="96" spans="2:11" ht="12.75">
      <c r="B96" s="19"/>
      <c r="C96" s="20" t="s">
        <v>314</v>
      </c>
      <c r="D96" s="21">
        <v>21</v>
      </c>
      <c r="E96" s="22">
        <f t="shared" si="4"/>
        <v>0</v>
      </c>
      <c r="H96" s="55"/>
      <c r="I96" s="56" t="s">
        <v>23</v>
      </c>
      <c r="J96" s="57">
        <v>35</v>
      </c>
      <c r="K96" s="58">
        <f t="shared" si="6"/>
        <v>0</v>
      </c>
    </row>
    <row r="97" spans="2:11" ht="12.75">
      <c r="B97" s="19"/>
      <c r="C97" s="20" t="s">
        <v>315</v>
      </c>
      <c r="D97" s="21">
        <v>70</v>
      </c>
      <c r="E97" s="22">
        <f t="shared" si="4"/>
        <v>0</v>
      </c>
      <c r="F97" s="6"/>
      <c r="H97" s="55"/>
      <c r="I97" s="56" t="s">
        <v>34</v>
      </c>
      <c r="J97" s="57">
        <v>210</v>
      </c>
      <c r="K97" s="58">
        <f t="shared" si="6"/>
        <v>0</v>
      </c>
    </row>
    <row r="98" spans="2:11" ht="13.5" thickBot="1">
      <c r="B98" s="23"/>
      <c r="C98" s="24" t="s">
        <v>316</v>
      </c>
      <c r="D98" s="25">
        <v>49</v>
      </c>
      <c r="E98" s="26">
        <f t="shared" si="4"/>
        <v>0</v>
      </c>
      <c r="F98" s="6"/>
      <c r="H98" s="55"/>
      <c r="I98" s="56" t="s">
        <v>45</v>
      </c>
      <c r="J98" s="57">
        <v>35</v>
      </c>
      <c r="K98" s="58">
        <f t="shared" si="6"/>
        <v>0</v>
      </c>
    </row>
    <row r="99" spans="2:11" ht="12.75">
      <c r="B99" s="5"/>
      <c r="C99" s="4"/>
      <c r="D99" s="5"/>
      <c r="E99" s="5"/>
      <c r="F99" s="2"/>
      <c r="H99" s="55"/>
      <c r="I99" s="56" t="s">
        <v>46</v>
      </c>
      <c r="J99" s="57">
        <v>21</v>
      </c>
      <c r="K99" s="58">
        <f t="shared" si="6"/>
        <v>0</v>
      </c>
    </row>
    <row r="100" spans="2:11" ht="15" thickBot="1">
      <c r="B100" s="99" t="s">
        <v>16</v>
      </c>
      <c r="C100" s="99"/>
      <c r="D100" s="99"/>
      <c r="E100" s="99"/>
      <c r="F100" s="2"/>
      <c r="H100" s="55"/>
      <c r="I100" s="56" t="s">
        <v>47</v>
      </c>
      <c r="J100" s="57">
        <v>10</v>
      </c>
      <c r="K100" s="58">
        <f t="shared" si="6"/>
        <v>0</v>
      </c>
    </row>
    <row r="101" spans="2:11" ht="13.5" thickBot="1">
      <c r="B101" s="12" t="s">
        <v>321</v>
      </c>
      <c r="C101" s="13" t="s">
        <v>324</v>
      </c>
      <c r="D101" s="13" t="s">
        <v>322</v>
      </c>
      <c r="E101" s="14" t="s">
        <v>323</v>
      </c>
      <c r="F101" s="2"/>
      <c r="H101" s="55"/>
      <c r="I101" s="56" t="s">
        <v>57</v>
      </c>
      <c r="J101" s="57">
        <v>21</v>
      </c>
      <c r="K101" s="58">
        <f t="shared" si="6"/>
        <v>0</v>
      </c>
    </row>
    <row r="102" spans="2:11" ht="12.75">
      <c r="B102" s="47"/>
      <c r="C102" s="48" t="s">
        <v>15</v>
      </c>
      <c r="D102" s="49">
        <v>105</v>
      </c>
      <c r="E102" s="50">
        <f aca="true" t="shared" si="7" ref="E102:E122">B102*D102</f>
        <v>0</v>
      </c>
      <c r="F102" s="2"/>
      <c r="H102" s="55"/>
      <c r="I102" s="56" t="s">
        <v>59</v>
      </c>
      <c r="J102" s="57">
        <v>35</v>
      </c>
      <c r="K102" s="58">
        <f t="shared" si="6"/>
        <v>0</v>
      </c>
    </row>
    <row r="103" spans="2:11" ht="12.75">
      <c r="B103" s="39"/>
      <c r="C103" s="40" t="s">
        <v>20</v>
      </c>
      <c r="D103" s="41">
        <v>210</v>
      </c>
      <c r="E103" s="42">
        <f t="shared" si="7"/>
        <v>0</v>
      </c>
      <c r="F103" s="2"/>
      <c r="H103" s="55"/>
      <c r="I103" s="56" t="s">
        <v>75</v>
      </c>
      <c r="J103" s="57">
        <v>140</v>
      </c>
      <c r="K103" s="58">
        <f t="shared" si="6"/>
        <v>0</v>
      </c>
    </row>
    <row r="104" spans="2:11" ht="12.75">
      <c r="B104" s="39"/>
      <c r="C104" s="40" t="s">
        <v>43</v>
      </c>
      <c r="D104" s="41">
        <v>42</v>
      </c>
      <c r="E104" s="42">
        <f t="shared" si="7"/>
        <v>0</v>
      </c>
      <c r="F104" s="2"/>
      <c r="H104" s="55"/>
      <c r="I104" s="56" t="s">
        <v>76</v>
      </c>
      <c r="J104" s="57">
        <v>84</v>
      </c>
      <c r="K104" s="58">
        <f t="shared" si="6"/>
        <v>0</v>
      </c>
    </row>
    <row r="105" spans="2:11" ht="12.75">
      <c r="B105" s="39"/>
      <c r="C105" s="40" t="s">
        <v>45</v>
      </c>
      <c r="D105" s="41">
        <v>35</v>
      </c>
      <c r="E105" s="42">
        <f t="shared" si="7"/>
        <v>0</v>
      </c>
      <c r="F105" s="2"/>
      <c r="H105" s="55"/>
      <c r="I105" s="56" t="s">
        <v>81</v>
      </c>
      <c r="J105" s="57">
        <v>21</v>
      </c>
      <c r="K105" s="58">
        <f t="shared" si="6"/>
        <v>0</v>
      </c>
    </row>
    <row r="106" spans="2:11" ht="12.75">
      <c r="B106" s="39"/>
      <c r="C106" s="40" t="s">
        <v>46</v>
      </c>
      <c r="D106" s="41">
        <v>21</v>
      </c>
      <c r="E106" s="42">
        <f t="shared" si="7"/>
        <v>0</v>
      </c>
      <c r="F106" s="2"/>
      <c r="H106" s="55"/>
      <c r="I106" s="56" t="s">
        <v>82</v>
      </c>
      <c r="J106" s="57">
        <v>35</v>
      </c>
      <c r="K106" s="58">
        <f t="shared" si="6"/>
        <v>0</v>
      </c>
    </row>
    <row r="107" spans="2:11" ht="12.75">
      <c r="B107" s="39"/>
      <c r="C107" s="40" t="s">
        <v>47</v>
      </c>
      <c r="D107" s="41">
        <v>10</v>
      </c>
      <c r="E107" s="42">
        <f t="shared" si="7"/>
        <v>0</v>
      </c>
      <c r="F107" s="2"/>
      <c r="H107" s="55"/>
      <c r="I107" s="56" t="s">
        <v>108</v>
      </c>
      <c r="J107" s="57">
        <v>84</v>
      </c>
      <c r="K107" s="58">
        <f t="shared" si="6"/>
        <v>0</v>
      </c>
    </row>
    <row r="108" spans="2:11" ht="12.75">
      <c r="B108" s="39"/>
      <c r="C108" s="40" t="s">
        <v>50</v>
      </c>
      <c r="D108" s="41">
        <v>175</v>
      </c>
      <c r="E108" s="42">
        <f t="shared" si="7"/>
        <v>0</v>
      </c>
      <c r="F108" s="2"/>
      <c r="H108" s="55"/>
      <c r="I108" s="56" t="s">
        <v>167</v>
      </c>
      <c r="J108" s="57">
        <v>70</v>
      </c>
      <c r="K108" s="58">
        <f t="shared" si="6"/>
        <v>0</v>
      </c>
    </row>
    <row r="109" spans="2:11" ht="12.75">
      <c r="B109" s="39"/>
      <c r="C109" s="40" t="s">
        <v>90</v>
      </c>
      <c r="D109" s="41">
        <v>140</v>
      </c>
      <c r="E109" s="42">
        <f t="shared" si="7"/>
        <v>0</v>
      </c>
      <c r="F109" s="2"/>
      <c r="H109" s="55"/>
      <c r="I109" s="56" t="s">
        <v>203</v>
      </c>
      <c r="J109" s="57">
        <v>70</v>
      </c>
      <c r="K109" s="58">
        <f t="shared" si="6"/>
        <v>0</v>
      </c>
    </row>
    <row r="110" spans="2:11" ht="12.75">
      <c r="B110" s="39"/>
      <c r="C110" s="40" t="s">
        <v>91</v>
      </c>
      <c r="D110" s="41">
        <v>280</v>
      </c>
      <c r="E110" s="42">
        <f t="shared" si="7"/>
        <v>0</v>
      </c>
      <c r="F110" s="2"/>
      <c r="H110" s="55"/>
      <c r="I110" s="56" t="s">
        <v>217</v>
      </c>
      <c r="J110" s="57">
        <v>35</v>
      </c>
      <c r="K110" s="58">
        <f t="shared" si="6"/>
        <v>0</v>
      </c>
    </row>
    <row r="111" spans="2:11" ht="12.75">
      <c r="B111" s="39"/>
      <c r="C111" s="40" t="s">
        <v>103</v>
      </c>
      <c r="D111" s="41">
        <v>35</v>
      </c>
      <c r="E111" s="42">
        <f t="shared" si="7"/>
        <v>0</v>
      </c>
      <c r="F111" s="2"/>
      <c r="H111" s="55"/>
      <c r="I111" s="56" t="s">
        <v>218</v>
      </c>
      <c r="J111" s="57">
        <v>56</v>
      </c>
      <c r="K111" s="58">
        <f t="shared" si="6"/>
        <v>0</v>
      </c>
    </row>
    <row r="112" spans="2:11" ht="13.5" thickBot="1">
      <c r="B112" s="39"/>
      <c r="C112" s="40" t="s">
        <v>104</v>
      </c>
      <c r="D112" s="41">
        <v>210</v>
      </c>
      <c r="E112" s="42">
        <f t="shared" si="7"/>
        <v>0</v>
      </c>
      <c r="F112" s="2"/>
      <c r="H112" s="59"/>
      <c r="I112" s="60" t="s">
        <v>282</v>
      </c>
      <c r="J112" s="61">
        <v>35</v>
      </c>
      <c r="K112" s="62">
        <f t="shared" si="6"/>
        <v>0</v>
      </c>
    </row>
    <row r="113" spans="2:11" ht="12.75">
      <c r="B113" s="39"/>
      <c r="C113" s="40" t="s">
        <v>105</v>
      </c>
      <c r="D113" s="41">
        <v>35</v>
      </c>
      <c r="E113" s="42">
        <f t="shared" si="7"/>
        <v>0</v>
      </c>
      <c r="F113" s="2"/>
      <c r="H113" s="5"/>
      <c r="I113" s="4"/>
      <c r="J113" s="5"/>
      <c r="K113" s="5"/>
    </row>
    <row r="114" spans="2:11" ht="12.75">
      <c r="B114" s="39"/>
      <c r="C114" s="40" t="s">
        <v>151</v>
      </c>
      <c r="D114" s="41">
        <v>70</v>
      </c>
      <c r="E114" s="42">
        <f t="shared" si="7"/>
        <v>0</v>
      </c>
      <c r="F114" s="2"/>
      <c r="H114" s="5"/>
      <c r="I114" s="4"/>
      <c r="J114" s="5"/>
      <c r="K114" s="5"/>
    </row>
    <row r="115" spans="2:11" ht="12.75">
      <c r="B115" s="39"/>
      <c r="C115" s="40" t="s">
        <v>179</v>
      </c>
      <c r="D115" s="41">
        <v>35</v>
      </c>
      <c r="E115" s="42">
        <f t="shared" si="7"/>
        <v>0</v>
      </c>
      <c r="F115" s="2"/>
      <c r="H115" s="5"/>
      <c r="I115" s="4"/>
      <c r="J115" s="5"/>
      <c r="K115" s="5"/>
    </row>
    <row r="116" spans="2:11" ht="12.75">
      <c r="B116" s="39"/>
      <c r="C116" s="40" t="s">
        <v>224</v>
      </c>
      <c r="D116" s="41">
        <v>70</v>
      </c>
      <c r="E116" s="42">
        <f t="shared" si="7"/>
        <v>0</v>
      </c>
      <c r="F116" s="2"/>
      <c r="H116" s="5"/>
      <c r="I116" s="4"/>
      <c r="J116" s="5"/>
      <c r="K116" s="5"/>
    </row>
    <row r="117" spans="2:11" ht="12.75">
      <c r="B117" s="39"/>
      <c r="C117" s="40" t="s">
        <v>225</v>
      </c>
      <c r="D117" s="41">
        <v>21</v>
      </c>
      <c r="E117" s="42">
        <f t="shared" si="7"/>
        <v>0</v>
      </c>
      <c r="F117" s="2"/>
      <c r="H117" s="5"/>
      <c r="I117" s="4"/>
      <c r="J117" s="5"/>
      <c r="K117" s="5"/>
    </row>
    <row r="118" spans="2:6" ht="12.75">
      <c r="B118" s="39"/>
      <c r="C118" s="40" t="s">
        <v>231</v>
      </c>
      <c r="D118" s="41">
        <v>105</v>
      </c>
      <c r="E118" s="42">
        <f t="shared" si="7"/>
        <v>0</v>
      </c>
      <c r="F118" s="2"/>
    </row>
    <row r="119" spans="2:11" ht="15" thickBot="1">
      <c r="B119" s="39"/>
      <c r="C119" s="40" t="s">
        <v>273</v>
      </c>
      <c r="D119" s="41">
        <v>70</v>
      </c>
      <c r="E119" s="42">
        <f t="shared" si="7"/>
        <v>0</v>
      </c>
      <c r="F119" s="2"/>
      <c r="H119" s="99" t="s">
        <v>328</v>
      </c>
      <c r="I119" s="99"/>
      <c r="J119" s="99"/>
      <c r="K119" s="99"/>
    </row>
    <row r="120" spans="2:11" ht="13.5" thickBot="1">
      <c r="B120" s="39"/>
      <c r="C120" s="40" t="s">
        <v>281</v>
      </c>
      <c r="D120" s="41">
        <v>175</v>
      </c>
      <c r="E120" s="42">
        <f t="shared" si="7"/>
        <v>0</v>
      </c>
      <c r="F120" s="2"/>
      <c r="H120" s="12" t="s">
        <v>321</v>
      </c>
      <c r="I120" s="13" t="s">
        <v>324</v>
      </c>
      <c r="J120" s="13" t="s">
        <v>322</v>
      </c>
      <c r="K120" s="14" t="s">
        <v>323</v>
      </c>
    </row>
    <row r="121" spans="2:11" ht="12.75">
      <c r="B121" s="39"/>
      <c r="C121" s="40" t="s">
        <v>318</v>
      </c>
      <c r="D121" s="41">
        <v>70</v>
      </c>
      <c r="E121" s="42">
        <f t="shared" si="7"/>
        <v>0</v>
      </c>
      <c r="F121" s="2"/>
      <c r="H121" s="63"/>
      <c r="I121" s="64" t="s">
        <v>1</v>
      </c>
      <c r="J121" s="65">
        <v>140</v>
      </c>
      <c r="K121" s="66">
        <f aca="true" t="shared" si="8" ref="K121:K159">H121*J121</f>
        <v>0</v>
      </c>
    </row>
    <row r="122" spans="2:11" ht="13.5" thickBot="1">
      <c r="B122" s="43"/>
      <c r="C122" s="44" t="s">
        <v>319</v>
      </c>
      <c r="D122" s="45">
        <v>35</v>
      </c>
      <c r="E122" s="46">
        <f t="shared" si="7"/>
        <v>0</v>
      </c>
      <c r="F122" s="2"/>
      <c r="H122" s="67"/>
      <c r="I122" s="68" t="s">
        <v>24</v>
      </c>
      <c r="J122" s="69">
        <v>140</v>
      </c>
      <c r="K122" s="70">
        <f t="shared" si="8"/>
        <v>0</v>
      </c>
    </row>
    <row r="123" spans="6:11" ht="12.75">
      <c r="F123" s="2"/>
      <c r="H123" s="67"/>
      <c r="I123" s="68" t="s">
        <v>25</v>
      </c>
      <c r="J123" s="69">
        <v>105</v>
      </c>
      <c r="K123" s="70">
        <f t="shared" si="8"/>
        <v>0</v>
      </c>
    </row>
    <row r="124" spans="2:11" ht="15" thickBot="1">
      <c r="B124" s="99" t="s">
        <v>327</v>
      </c>
      <c r="C124" s="99"/>
      <c r="D124" s="99"/>
      <c r="E124" s="99"/>
      <c r="F124" s="2"/>
      <c r="H124" s="67"/>
      <c r="I124" s="68" t="s">
        <v>26</v>
      </c>
      <c r="J124" s="69">
        <v>14</v>
      </c>
      <c r="K124" s="70">
        <f t="shared" si="8"/>
        <v>0</v>
      </c>
    </row>
    <row r="125" spans="2:11" ht="13.5" thickBot="1">
      <c r="B125" s="12" t="s">
        <v>321</v>
      </c>
      <c r="C125" s="13" t="s">
        <v>324</v>
      </c>
      <c r="D125" s="13" t="s">
        <v>322</v>
      </c>
      <c r="E125" s="14" t="s">
        <v>323</v>
      </c>
      <c r="F125" s="2"/>
      <c r="H125" s="67"/>
      <c r="I125" s="68" t="s">
        <v>36</v>
      </c>
      <c r="J125" s="69">
        <v>49</v>
      </c>
      <c r="K125" s="70">
        <f t="shared" si="8"/>
        <v>0</v>
      </c>
    </row>
    <row r="126" spans="2:11" ht="12.75">
      <c r="B126" s="15"/>
      <c r="C126" s="16" t="s">
        <v>0</v>
      </c>
      <c r="D126" s="17">
        <v>350</v>
      </c>
      <c r="E126" s="18">
        <f aca="true" t="shared" si="9" ref="E126:E131">B126*D126</f>
        <v>0</v>
      </c>
      <c r="F126" s="2"/>
      <c r="H126" s="67"/>
      <c r="I126" s="68" t="s">
        <v>37</v>
      </c>
      <c r="J126" s="69">
        <v>49</v>
      </c>
      <c r="K126" s="70">
        <f t="shared" si="8"/>
        <v>0</v>
      </c>
    </row>
    <row r="127" spans="2:11" ht="12.75">
      <c r="B127" s="19"/>
      <c r="C127" s="20" t="s">
        <v>5</v>
      </c>
      <c r="D127" s="21">
        <v>315</v>
      </c>
      <c r="E127" s="22">
        <f t="shared" si="9"/>
        <v>0</v>
      </c>
      <c r="F127" s="2"/>
      <c r="H127" s="67"/>
      <c r="I127" s="68" t="s">
        <v>64</v>
      </c>
      <c r="J127" s="69">
        <v>3</v>
      </c>
      <c r="K127" s="70">
        <f t="shared" si="8"/>
        <v>0</v>
      </c>
    </row>
    <row r="128" spans="2:11" ht="12.75">
      <c r="B128" s="19"/>
      <c r="C128" s="20" t="s">
        <v>6</v>
      </c>
      <c r="D128" s="21">
        <v>245</v>
      </c>
      <c r="E128" s="22">
        <f t="shared" si="9"/>
        <v>0</v>
      </c>
      <c r="F128" s="2"/>
      <c r="H128" s="67"/>
      <c r="I128" s="68" t="s">
        <v>68</v>
      </c>
      <c r="J128" s="69">
        <v>7</v>
      </c>
      <c r="K128" s="70">
        <f>H128*J128</f>
        <v>0</v>
      </c>
    </row>
    <row r="129" spans="2:11" ht="12.75">
      <c r="B129" s="19"/>
      <c r="C129" s="20" t="s">
        <v>12</v>
      </c>
      <c r="D129" s="21">
        <v>28</v>
      </c>
      <c r="E129" s="22">
        <f t="shared" si="9"/>
        <v>0</v>
      </c>
      <c r="F129" s="2"/>
      <c r="H129" s="67"/>
      <c r="I129" s="68" t="s">
        <v>70</v>
      </c>
      <c r="J129" s="69">
        <v>21</v>
      </c>
      <c r="K129" s="70">
        <f>H129*J129</f>
        <v>0</v>
      </c>
    </row>
    <row r="130" spans="2:11" ht="12.75">
      <c r="B130" s="19"/>
      <c r="C130" s="20" t="s">
        <v>21</v>
      </c>
      <c r="D130" s="21">
        <v>105</v>
      </c>
      <c r="E130" s="22">
        <f t="shared" si="9"/>
        <v>0</v>
      </c>
      <c r="F130" s="2"/>
      <c r="H130" s="67"/>
      <c r="I130" s="68" t="s">
        <v>71</v>
      </c>
      <c r="J130" s="69">
        <v>35</v>
      </c>
      <c r="K130" s="70">
        <f t="shared" si="8"/>
        <v>0</v>
      </c>
    </row>
    <row r="131" spans="2:11" ht="12.75">
      <c r="B131" s="19"/>
      <c r="C131" s="20" t="s">
        <v>35</v>
      </c>
      <c r="D131" s="21">
        <v>35</v>
      </c>
      <c r="E131" s="22">
        <f t="shared" si="9"/>
        <v>0</v>
      </c>
      <c r="F131" s="2"/>
      <c r="H131" s="67"/>
      <c r="I131" s="68" t="s">
        <v>72</v>
      </c>
      <c r="J131" s="69">
        <v>7</v>
      </c>
      <c r="K131" s="70">
        <f t="shared" si="8"/>
        <v>0</v>
      </c>
    </row>
    <row r="132" spans="2:11" ht="12.75">
      <c r="B132" s="19"/>
      <c r="C132" s="20" t="s">
        <v>41</v>
      </c>
      <c r="D132" s="21">
        <v>21</v>
      </c>
      <c r="E132" s="22">
        <f aca="true" t="shared" si="10" ref="E132:E189">B132*D132</f>
        <v>0</v>
      </c>
      <c r="F132" s="2"/>
      <c r="H132" s="67"/>
      <c r="I132" s="68" t="s">
        <v>115</v>
      </c>
      <c r="J132" s="69">
        <v>35</v>
      </c>
      <c r="K132" s="70">
        <f t="shared" si="8"/>
        <v>0</v>
      </c>
    </row>
    <row r="133" spans="2:11" ht="12.75">
      <c r="B133" s="19"/>
      <c r="C133" s="20" t="s">
        <v>42</v>
      </c>
      <c r="D133" s="21">
        <v>21</v>
      </c>
      <c r="E133" s="22">
        <f t="shared" si="10"/>
        <v>0</v>
      </c>
      <c r="F133" s="2"/>
      <c r="H133" s="67"/>
      <c r="I133" s="68" t="s">
        <v>139</v>
      </c>
      <c r="J133" s="69">
        <v>70</v>
      </c>
      <c r="K133" s="70">
        <f t="shared" si="8"/>
        <v>0</v>
      </c>
    </row>
    <row r="134" spans="2:11" ht="12.75">
      <c r="B134" s="19"/>
      <c r="C134" s="20" t="s">
        <v>51</v>
      </c>
      <c r="D134" s="21">
        <v>175</v>
      </c>
      <c r="E134" s="22">
        <f t="shared" si="10"/>
        <v>0</v>
      </c>
      <c r="F134" s="2"/>
      <c r="H134" s="67"/>
      <c r="I134" s="68" t="s">
        <v>142</v>
      </c>
      <c r="J134" s="69">
        <v>140</v>
      </c>
      <c r="K134" s="70">
        <f t="shared" si="8"/>
        <v>0</v>
      </c>
    </row>
    <row r="135" spans="2:11" ht="12.75">
      <c r="B135" s="19"/>
      <c r="C135" s="20" t="s">
        <v>52</v>
      </c>
      <c r="D135" s="21">
        <v>14</v>
      </c>
      <c r="E135" s="22">
        <f t="shared" si="10"/>
        <v>0</v>
      </c>
      <c r="F135" s="2"/>
      <c r="H135" s="67"/>
      <c r="I135" s="68" t="s">
        <v>154</v>
      </c>
      <c r="J135" s="69">
        <v>875</v>
      </c>
      <c r="K135" s="70">
        <f t="shared" si="8"/>
        <v>0</v>
      </c>
    </row>
    <row r="136" spans="2:11" ht="12.75">
      <c r="B136" s="19"/>
      <c r="C136" s="20" t="s">
        <v>69</v>
      </c>
      <c r="D136" s="21">
        <v>7</v>
      </c>
      <c r="E136" s="22">
        <f t="shared" si="10"/>
        <v>0</v>
      </c>
      <c r="F136" s="2"/>
      <c r="H136" s="67"/>
      <c r="I136" s="68" t="s">
        <v>161</v>
      </c>
      <c r="J136" s="69">
        <v>21</v>
      </c>
      <c r="K136" s="70">
        <f t="shared" si="8"/>
        <v>0</v>
      </c>
    </row>
    <row r="137" spans="2:11" ht="12.75">
      <c r="B137" s="19"/>
      <c r="C137" s="20" t="s">
        <v>83</v>
      </c>
      <c r="D137" s="21">
        <v>35</v>
      </c>
      <c r="E137" s="22">
        <f t="shared" si="10"/>
        <v>0</v>
      </c>
      <c r="F137" s="2"/>
      <c r="H137" s="67"/>
      <c r="I137" s="68" t="s">
        <v>162</v>
      </c>
      <c r="J137" s="69">
        <v>14</v>
      </c>
      <c r="K137" s="70">
        <f t="shared" si="8"/>
        <v>0</v>
      </c>
    </row>
    <row r="138" spans="2:11" ht="12.75">
      <c r="B138" s="19"/>
      <c r="C138" s="20" t="s">
        <v>84</v>
      </c>
      <c r="D138" s="21">
        <v>35</v>
      </c>
      <c r="E138" s="22">
        <f t="shared" si="10"/>
        <v>0</v>
      </c>
      <c r="F138" s="2"/>
      <c r="H138" s="67"/>
      <c r="I138" s="68" t="s">
        <v>163</v>
      </c>
      <c r="J138" s="69">
        <v>56</v>
      </c>
      <c r="K138" s="70">
        <f t="shared" si="8"/>
        <v>0</v>
      </c>
    </row>
    <row r="139" spans="2:11" ht="12.75">
      <c r="B139" s="19"/>
      <c r="C139" s="20" t="s">
        <v>85</v>
      </c>
      <c r="D139" s="21">
        <v>105</v>
      </c>
      <c r="E139" s="22">
        <f t="shared" si="10"/>
        <v>0</v>
      </c>
      <c r="F139" s="2"/>
      <c r="H139" s="67"/>
      <c r="I139" s="68" t="s">
        <v>168</v>
      </c>
      <c r="J139" s="69">
        <v>35</v>
      </c>
      <c r="K139" s="70">
        <f t="shared" si="8"/>
        <v>0</v>
      </c>
    </row>
    <row r="140" spans="2:11" ht="12.75">
      <c r="B140" s="19"/>
      <c r="C140" s="20" t="s">
        <v>86</v>
      </c>
      <c r="D140" s="21">
        <v>35</v>
      </c>
      <c r="E140" s="22">
        <f t="shared" si="10"/>
        <v>0</v>
      </c>
      <c r="F140" s="2"/>
      <c r="H140" s="67"/>
      <c r="I140" s="68" t="s">
        <v>169</v>
      </c>
      <c r="J140" s="69">
        <v>105</v>
      </c>
      <c r="K140" s="70">
        <f t="shared" si="8"/>
        <v>0</v>
      </c>
    </row>
    <row r="141" spans="2:11" ht="12.75">
      <c r="B141" s="19"/>
      <c r="C141" s="20" t="s">
        <v>87</v>
      </c>
      <c r="D141" s="21">
        <v>35</v>
      </c>
      <c r="E141" s="22">
        <f t="shared" si="10"/>
        <v>0</v>
      </c>
      <c r="F141" s="2"/>
      <c r="H141" s="67"/>
      <c r="I141" s="68" t="s">
        <v>170</v>
      </c>
      <c r="J141" s="69">
        <v>280</v>
      </c>
      <c r="K141" s="70">
        <f t="shared" si="8"/>
        <v>0</v>
      </c>
    </row>
    <row r="142" spans="2:11" ht="12.75">
      <c r="B142" s="19"/>
      <c r="C142" s="20" t="s">
        <v>107</v>
      </c>
      <c r="D142" s="21">
        <v>35</v>
      </c>
      <c r="E142" s="22">
        <f t="shared" si="10"/>
        <v>0</v>
      </c>
      <c r="F142" s="2"/>
      <c r="H142" s="67"/>
      <c r="I142" s="68" t="s">
        <v>171</v>
      </c>
      <c r="J142" s="69">
        <v>105</v>
      </c>
      <c r="K142" s="70">
        <f t="shared" si="8"/>
        <v>0</v>
      </c>
    </row>
    <row r="143" spans="2:11" ht="12.75">
      <c r="B143" s="19"/>
      <c r="C143" s="20" t="s">
        <v>112</v>
      </c>
      <c r="D143" s="21">
        <v>105</v>
      </c>
      <c r="E143" s="22">
        <f t="shared" si="10"/>
        <v>0</v>
      </c>
      <c r="F143" s="2"/>
      <c r="H143" s="67"/>
      <c r="I143" s="68" t="s">
        <v>187</v>
      </c>
      <c r="J143" s="69">
        <v>140</v>
      </c>
      <c r="K143" s="70">
        <f t="shared" si="8"/>
        <v>0</v>
      </c>
    </row>
    <row r="144" spans="2:11" ht="12.75">
      <c r="B144" s="19"/>
      <c r="C144" s="20" t="s">
        <v>118</v>
      </c>
      <c r="D144" s="21">
        <v>70</v>
      </c>
      <c r="E144" s="22">
        <f t="shared" si="10"/>
        <v>0</v>
      </c>
      <c r="F144" s="2"/>
      <c r="H144" s="67"/>
      <c r="I144" s="68" t="s">
        <v>188</v>
      </c>
      <c r="J144" s="69">
        <v>70</v>
      </c>
      <c r="K144" s="70">
        <f t="shared" si="8"/>
        <v>0</v>
      </c>
    </row>
    <row r="145" spans="2:11" ht="12.75">
      <c r="B145" s="19"/>
      <c r="C145" s="20" t="s">
        <v>119</v>
      </c>
      <c r="D145" s="21">
        <v>175</v>
      </c>
      <c r="E145" s="22">
        <f t="shared" si="10"/>
        <v>0</v>
      </c>
      <c r="F145" s="2"/>
      <c r="H145" s="67"/>
      <c r="I145" s="68" t="s">
        <v>189</v>
      </c>
      <c r="J145" s="69">
        <v>35</v>
      </c>
      <c r="K145" s="70">
        <f t="shared" si="8"/>
        <v>0</v>
      </c>
    </row>
    <row r="146" spans="2:11" ht="12.75">
      <c r="B146" s="19"/>
      <c r="C146" s="20" t="s">
        <v>120</v>
      </c>
      <c r="D146" s="21">
        <v>105</v>
      </c>
      <c r="E146" s="22">
        <f t="shared" si="10"/>
        <v>0</v>
      </c>
      <c r="F146" s="2"/>
      <c r="H146" s="67"/>
      <c r="I146" s="68" t="s">
        <v>190</v>
      </c>
      <c r="J146" s="69">
        <v>210</v>
      </c>
      <c r="K146" s="70">
        <f t="shared" si="8"/>
        <v>0</v>
      </c>
    </row>
    <row r="147" spans="2:11" ht="12.75">
      <c r="B147" s="19"/>
      <c r="C147" s="20" t="s">
        <v>121</v>
      </c>
      <c r="D147" s="21">
        <v>35</v>
      </c>
      <c r="E147" s="22">
        <f t="shared" si="10"/>
        <v>0</v>
      </c>
      <c r="F147" s="2"/>
      <c r="H147" s="67"/>
      <c r="I147" s="68" t="s">
        <v>198</v>
      </c>
      <c r="J147" s="69">
        <v>35</v>
      </c>
      <c r="K147" s="70">
        <f t="shared" si="8"/>
        <v>0</v>
      </c>
    </row>
    <row r="148" spans="2:11" ht="12.75">
      <c r="B148" s="19"/>
      <c r="C148" s="20" t="s">
        <v>122</v>
      </c>
      <c r="D148" s="21">
        <v>14</v>
      </c>
      <c r="E148" s="22">
        <f t="shared" si="10"/>
        <v>0</v>
      </c>
      <c r="F148" s="2"/>
      <c r="H148" s="67"/>
      <c r="I148" s="68" t="s">
        <v>199</v>
      </c>
      <c r="J148" s="69">
        <v>140</v>
      </c>
      <c r="K148" s="70">
        <f t="shared" si="8"/>
        <v>0</v>
      </c>
    </row>
    <row r="149" spans="2:11" ht="12.75">
      <c r="B149" s="19"/>
      <c r="C149" s="20" t="s">
        <v>123</v>
      </c>
      <c r="D149" s="21">
        <v>70</v>
      </c>
      <c r="E149" s="22">
        <f t="shared" si="10"/>
        <v>0</v>
      </c>
      <c r="F149" s="2"/>
      <c r="H149" s="67"/>
      <c r="I149" s="68" t="s">
        <v>222</v>
      </c>
      <c r="J149" s="69">
        <v>49</v>
      </c>
      <c r="K149" s="70">
        <f t="shared" si="8"/>
        <v>0</v>
      </c>
    </row>
    <row r="150" spans="2:11" ht="12.75">
      <c r="B150" s="19"/>
      <c r="C150" s="20" t="s">
        <v>124</v>
      </c>
      <c r="D150" s="21">
        <v>140</v>
      </c>
      <c r="E150" s="22">
        <f t="shared" si="10"/>
        <v>0</v>
      </c>
      <c r="F150" s="2"/>
      <c r="H150" s="67"/>
      <c r="I150" s="68" t="s">
        <v>223</v>
      </c>
      <c r="J150" s="69">
        <v>21</v>
      </c>
      <c r="K150" s="70">
        <f t="shared" si="8"/>
        <v>0</v>
      </c>
    </row>
    <row r="151" spans="2:11" ht="12.75">
      <c r="B151" s="19"/>
      <c r="C151" s="20" t="s">
        <v>125</v>
      </c>
      <c r="D151" s="21">
        <v>21</v>
      </c>
      <c r="E151" s="22">
        <f t="shared" si="10"/>
        <v>0</v>
      </c>
      <c r="F151" s="2"/>
      <c r="H151" s="67"/>
      <c r="I151" s="68" t="s">
        <v>228</v>
      </c>
      <c r="J151" s="69">
        <v>70</v>
      </c>
      <c r="K151" s="70">
        <f t="shared" si="8"/>
        <v>0</v>
      </c>
    </row>
    <row r="152" spans="2:11" ht="12.75">
      <c r="B152" s="19"/>
      <c r="C152" s="20" t="s">
        <v>127</v>
      </c>
      <c r="D152" s="21">
        <v>10.5</v>
      </c>
      <c r="E152" s="22">
        <f t="shared" si="10"/>
        <v>0</v>
      </c>
      <c r="F152" s="2"/>
      <c r="H152" s="67"/>
      <c r="I152" s="68" t="s">
        <v>250</v>
      </c>
      <c r="J152" s="69">
        <v>14</v>
      </c>
      <c r="K152" s="70">
        <f t="shared" si="8"/>
        <v>0</v>
      </c>
    </row>
    <row r="153" spans="2:11" ht="12.75">
      <c r="B153" s="19"/>
      <c r="C153" s="20" t="s">
        <v>128</v>
      </c>
      <c r="D153" s="21">
        <v>70</v>
      </c>
      <c r="E153" s="22">
        <f t="shared" si="10"/>
        <v>0</v>
      </c>
      <c r="F153" s="2"/>
      <c r="H153" s="67"/>
      <c r="I153" s="68" t="s">
        <v>264</v>
      </c>
      <c r="J153" s="69">
        <v>28</v>
      </c>
      <c r="K153" s="70">
        <f t="shared" si="8"/>
        <v>0</v>
      </c>
    </row>
    <row r="154" spans="2:11" ht="12.75">
      <c r="B154" s="19"/>
      <c r="C154" s="20" t="s">
        <v>129</v>
      </c>
      <c r="D154" s="21">
        <v>14</v>
      </c>
      <c r="E154" s="22">
        <f t="shared" si="10"/>
        <v>0</v>
      </c>
      <c r="F154" s="2"/>
      <c r="H154" s="67"/>
      <c r="I154" s="68" t="s">
        <v>266</v>
      </c>
      <c r="J154" s="69">
        <v>14</v>
      </c>
      <c r="K154" s="70">
        <f t="shared" si="8"/>
        <v>0</v>
      </c>
    </row>
    <row r="155" spans="2:11" ht="12.75">
      <c r="B155" s="19"/>
      <c r="C155" s="20" t="s">
        <v>131</v>
      </c>
      <c r="D155" s="21">
        <v>35</v>
      </c>
      <c r="E155" s="22">
        <f t="shared" si="10"/>
        <v>0</v>
      </c>
      <c r="F155" s="2"/>
      <c r="H155" s="67"/>
      <c r="I155" s="68" t="s">
        <v>283</v>
      </c>
      <c r="J155" s="69">
        <v>175</v>
      </c>
      <c r="K155" s="70">
        <f t="shared" si="8"/>
        <v>0</v>
      </c>
    </row>
    <row r="156" spans="2:11" ht="12.75">
      <c r="B156" s="19"/>
      <c r="C156" s="20" t="s">
        <v>133</v>
      </c>
      <c r="D156" s="21">
        <v>35</v>
      </c>
      <c r="E156" s="22">
        <f t="shared" si="10"/>
        <v>0</v>
      </c>
      <c r="F156" s="2"/>
      <c r="H156" s="67"/>
      <c r="I156" s="68" t="s">
        <v>296</v>
      </c>
      <c r="J156" s="69">
        <v>35</v>
      </c>
      <c r="K156" s="70">
        <f t="shared" si="8"/>
        <v>0</v>
      </c>
    </row>
    <row r="157" spans="2:11" ht="12.75">
      <c r="B157" s="19"/>
      <c r="C157" s="20" t="s">
        <v>134</v>
      </c>
      <c r="D157" s="21">
        <v>105</v>
      </c>
      <c r="E157" s="22">
        <f t="shared" si="10"/>
        <v>0</v>
      </c>
      <c r="F157" s="2"/>
      <c r="H157" s="67"/>
      <c r="I157" s="68" t="s">
        <v>297</v>
      </c>
      <c r="J157" s="69">
        <v>70</v>
      </c>
      <c r="K157" s="70">
        <f t="shared" si="8"/>
        <v>0</v>
      </c>
    </row>
    <row r="158" spans="2:11" ht="12.75">
      <c r="B158" s="19"/>
      <c r="C158" s="20" t="s">
        <v>140</v>
      </c>
      <c r="D158" s="21">
        <v>35</v>
      </c>
      <c r="E158" s="22">
        <f t="shared" si="10"/>
        <v>0</v>
      </c>
      <c r="F158" s="2"/>
      <c r="H158" s="67"/>
      <c r="I158" s="68" t="s">
        <v>311</v>
      </c>
      <c r="J158" s="69">
        <v>35</v>
      </c>
      <c r="K158" s="70">
        <f t="shared" si="8"/>
        <v>0</v>
      </c>
    </row>
    <row r="159" spans="2:11" ht="13.5" thickBot="1">
      <c r="B159" s="19"/>
      <c r="C159" s="20" t="s">
        <v>141</v>
      </c>
      <c r="D159" s="21">
        <v>175</v>
      </c>
      <c r="E159" s="22">
        <f t="shared" si="10"/>
        <v>0</v>
      </c>
      <c r="F159" s="2"/>
      <c r="H159" s="71"/>
      <c r="I159" s="72" t="s">
        <v>312</v>
      </c>
      <c r="J159" s="73">
        <v>56</v>
      </c>
      <c r="K159" s="70">
        <f t="shared" si="8"/>
        <v>0</v>
      </c>
    </row>
    <row r="160" spans="2:11" ht="12.75">
      <c r="B160" s="19"/>
      <c r="C160" s="20" t="s">
        <v>143</v>
      </c>
      <c r="D160" s="21">
        <v>28</v>
      </c>
      <c r="E160" s="22">
        <f t="shared" si="10"/>
        <v>0</v>
      </c>
      <c r="F160" s="2"/>
      <c r="H160" s="5"/>
      <c r="I160" s="4"/>
      <c r="J160" s="5"/>
      <c r="K160" s="5"/>
    </row>
    <row r="161" spans="2:11" ht="12.75">
      <c r="B161" s="19"/>
      <c r="C161" s="20" t="s">
        <v>145</v>
      </c>
      <c r="D161" s="21">
        <v>35</v>
      </c>
      <c r="E161" s="22">
        <f t="shared" si="10"/>
        <v>0</v>
      </c>
      <c r="F161" s="2"/>
      <c r="H161" s="5"/>
      <c r="I161" s="4"/>
      <c r="J161" s="5"/>
      <c r="K161" s="5"/>
    </row>
    <row r="162" spans="2:6" ht="12.75">
      <c r="B162" s="19"/>
      <c r="C162" s="20" t="s">
        <v>146</v>
      </c>
      <c r="D162" s="21">
        <v>35</v>
      </c>
      <c r="E162" s="22">
        <f t="shared" si="10"/>
        <v>0</v>
      </c>
      <c r="F162" s="2"/>
    </row>
    <row r="163" spans="2:11" ht="15" thickBot="1">
      <c r="B163" s="19"/>
      <c r="C163" s="20" t="s">
        <v>147</v>
      </c>
      <c r="D163" s="21">
        <v>350</v>
      </c>
      <c r="E163" s="22">
        <f t="shared" si="10"/>
        <v>0</v>
      </c>
      <c r="F163" s="2"/>
      <c r="H163" s="99" t="s">
        <v>329</v>
      </c>
      <c r="I163" s="99"/>
      <c r="J163" s="99"/>
      <c r="K163" s="99"/>
    </row>
    <row r="164" spans="2:11" ht="13.5" thickBot="1">
      <c r="B164" s="19"/>
      <c r="C164" s="20" t="s">
        <v>148</v>
      </c>
      <c r="D164" s="21">
        <v>105</v>
      </c>
      <c r="E164" s="22">
        <f t="shared" si="10"/>
        <v>0</v>
      </c>
      <c r="F164" s="2"/>
      <c r="H164" s="12" t="s">
        <v>321</v>
      </c>
      <c r="I164" s="13" t="s">
        <v>347</v>
      </c>
      <c r="J164" s="13" t="s">
        <v>338</v>
      </c>
      <c r="K164" s="14" t="s">
        <v>323</v>
      </c>
    </row>
    <row r="165" spans="2:11" ht="12.75">
      <c r="B165" s="19"/>
      <c r="C165" s="20" t="s">
        <v>155</v>
      </c>
      <c r="D165" s="21">
        <v>35</v>
      </c>
      <c r="E165" s="22">
        <f t="shared" si="10"/>
        <v>0</v>
      </c>
      <c r="F165" s="2"/>
      <c r="H165" s="47"/>
      <c r="I165" s="48" t="s">
        <v>330</v>
      </c>
      <c r="J165" s="49" t="s">
        <v>340</v>
      </c>
      <c r="K165" s="50">
        <f>H165*10.5</f>
        <v>0</v>
      </c>
    </row>
    <row r="166" spans="2:11" ht="12.75">
      <c r="B166" s="19"/>
      <c r="C166" s="20" t="s">
        <v>156</v>
      </c>
      <c r="D166" s="21">
        <v>250</v>
      </c>
      <c r="E166" s="22">
        <f t="shared" si="10"/>
        <v>0</v>
      </c>
      <c r="F166" s="2"/>
      <c r="H166" s="39"/>
      <c r="I166" s="40" t="s">
        <v>331</v>
      </c>
      <c r="J166" s="41" t="s">
        <v>341</v>
      </c>
      <c r="K166" s="42">
        <f>H166*21</f>
        <v>0</v>
      </c>
    </row>
    <row r="167" spans="2:11" ht="13.5" customHeight="1">
      <c r="B167" s="19"/>
      <c r="C167" s="20" t="s">
        <v>157</v>
      </c>
      <c r="D167" s="21">
        <v>105</v>
      </c>
      <c r="E167" s="22">
        <f t="shared" si="10"/>
        <v>0</v>
      </c>
      <c r="F167" s="2"/>
      <c r="H167" s="39"/>
      <c r="I167" s="40" t="s">
        <v>332</v>
      </c>
      <c r="J167" s="41" t="s">
        <v>342</v>
      </c>
      <c r="K167" s="42">
        <f>H167*31.5</f>
        <v>0</v>
      </c>
    </row>
    <row r="168" spans="2:11" ht="12.75">
      <c r="B168" s="19"/>
      <c r="C168" s="20" t="s">
        <v>173</v>
      </c>
      <c r="D168" s="21">
        <v>35</v>
      </c>
      <c r="E168" s="22">
        <f t="shared" si="10"/>
        <v>0</v>
      </c>
      <c r="F168" s="2"/>
      <c r="H168" s="39"/>
      <c r="I168" s="40" t="s">
        <v>333</v>
      </c>
      <c r="J168" s="41" t="s">
        <v>343</v>
      </c>
      <c r="K168" s="42">
        <f>H168*42</f>
        <v>0</v>
      </c>
    </row>
    <row r="169" spans="2:11" ht="12.75">
      <c r="B169" s="19"/>
      <c r="C169" s="20" t="s">
        <v>174</v>
      </c>
      <c r="D169" s="21">
        <v>70</v>
      </c>
      <c r="E169" s="22">
        <f t="shared" si="10"/>
        <v>0</v>
      </c>
      <c r="F169" s="2"/>
      <c r="H169" s="39"/>
      <c r="I169" s="40" t="s">
        <v>336</v>
      </c>
      <c r="J169" s="41" t="s">
        <v>339</v>
      </c>
      <c r="K169" s="42">
        <f>H169*14</f>
        <v>0</v>
      </c>
    </row>
    <row r="170" spans="2:11" ht="12.75">
      <c r="B170" s="19"/>
      <c r="C170" s="20" t="s">
        <v>176</v>
      </c>
      <c r="D170" s="21">
        <v>35</v>
      </c>
      <c r="E170" s="22">
        <f t="shared" si="10"/>
        <v>0</v>
      </c>
      <c r="F170" s="2"/>
      <c r="H170" s="39"/>
      <c r="I170" s="40" t="s">
        <v>335</v>
      </c>
      <c r="J170" s="41" t="s">
        <v>344</v>
      </c>
      <c r="K170" s="42">
        <f>H170*105</f>
        <v>0</v>
      </c>
    </row>
    <row r="171" spans="2:11" ht="12.75">
      <c r="B171" s="19"/>
      <c r="C171" s="20" t="s">
        <v>180</v>
      </c>
      <c r="D171" s="21">
        <v>280</v>
      </c>
      <c r="E171" s="22">
        <f t="shared" si="10"/>
        <v>0</v>
      </c>
      <c r="F171" s="2"/>
      <c r="H171" s="39"/>
      <c r="I171" s="40" t="s">
        <v>337</v>
      </c>
      <c r="J171" s="41" t="s">
        <v>345</v>
      </c>
      <c r="K171" s="42">
        <f>H171*21</f>
        <v>0</v>
      </c>
    </row>
    <row r="172" spans="2:11" ht="13.5" customHeight="1" thickBot="1">
      <c r="B172" s="19"/>
      <c r="C172" s="20" t="s">
        <v>181</v>
      </c>
      <c r="D172" s="21">
        <v>700</v>
      </c>
      <c r="E172" s="22">
        <f t="shared" si="10"/>
        <v>0</v>
      </c>
      <c r="F172" s="2"/>
      <c r="H172" s="43"/>
      <c r="I172" s="44" t="s">
        <v>334</v>
      </c>
      <c r="J172" s="45" t="s">
        <v>346</v>
      </c>
      <c r="K172" s="46">
        <f>H172*70</f>
        <v>0</v>
      </c>
    </row>
    <row r="173" spans="2:6" ht="12.75">
      <c r="B173" s="19"/>
      <c r="C173" s="20" t="s">
        <v>182</v>
      </c>
      <c r="D173" s="21">
        <v>1050</v>
      </c>
      <c r="E173" s="22">
        <f t="shared" si="10"/>
        <v>0</v>
      </c>
      <c r="F173" s="2"/>
    </row>
    <row r="174" spans="2:11" ht="15" thickBot="1">
      <c r="B174" s="19"/>
      <c r="C174" s="20" t="s">
        <v>185</v>
      </c>
      <c r="D174" s="21">
        <v>210</v>
      </c>
      <c r="E174" s="22">
        <f t="shared" si="10"/>
        <v>0</v>
      </c>
      <c r="F174" s="2"/>
      <c r="H174" s="99" t="s">
        <v>349</v>
      </c>
      <c r="I174" s="99"/>
      <c r="J174" s="99"/>
      <c r="K174" s="99"/>
    </row>
    <row r="175" spans="2:11" ht="13.5" thickBot="1">
      <c r="B175" s="19"/>
      <c r="C175" s="20" t="s">
        <v>201</v>
      </c>
      <c r="D175" s="21">
        <v>70</v>
      </c>
      <c r="E175" s="22">
        <f t="shared" si="10"/>
        <v>0</v>
      </c>
      <c r="F175" s="2"/>
      <c r="H175" s="123" t="s">
        <v>350</v>
      </c>
      <c r="I175" s="124"/>
      <c r="J175" s="124"/>
      <c r="K175" s="125"/>
    </row>
    <row r="176" spans="2:11" ht="13.5" customHeight="1">
      <c r="B176" s="19"/>
      <c r="C176" s="20" t="s">
        <v>202</v>
      </c>
      <c r="D176" s="21">
        <v>35</v>
      </c>
      <c r="E176" s="22">
        <f t="shared" si="10"/>
        <v>0</v>
      </c>
      <c r="F176" s="2"/>
      <c r="H176" s="111"/>
      <c r="I176" s="112"/>
      <c r="J176" s="112"/>
      <c r="K176" s="113"/>
    </row>
    <row r="177" spans="2:11" ht="12.75">
      <c r="B177" s="19"/>
      <c r="C177" s="20" t="s">
        <v>204</v>
      </c>
      <c r="D177" s="21">
        <v>280</v>
      </c>
      <c r="E177" s="22">
        <f t="shared" si="10"/>
        <v>0</v>
      </c>
      <c r="F177" s="2"/>
      <c r="H177" s="114"/>
      <c r="I177" s="115"/>
      <c r="J177" s="115"/>
      <c r="K177" s="116"/>
    </row>
    <row r="178" spans="2:11" ht="12.75">
      <c r="B178" s="19"/>
      <c r="C178" s="20" t="s">
        <v>205</v>
      </c>
      <c r="D178" s="21">
        <v>105</v>
      </c>
      <c r="E178" s="22">
        <f t="shared" si="10"/>
        <v>0</v>
      </c>
      <c r="F178" s="2"/>
      <c r="H178" s="114"/>
      <c r="I178" s="115"/>
      <c r="J178" s="115"/>
      <c r="K178" s="116"/>
    </row>
    <row r="179" spans="2:11" ht="12.75">
      <c r="B179" s="19"/>
      <c r="C179" s="20" t="s">
        <v>208</v>
      </c>
      <c r="D179" s="21">
        <v>21</v>
      </c>
      <c r="E179" s="22">
        <f t="shared" si="10"/>
        <v>0</v>
      </c>
      <c r="F179" s="2"/>
      <c r="H179" s="114"/>
      <c r="I179" s="115"/>
      <c r="J179" s="115"/>
      <c r="K179" s="116"/>
    </row>
    <row r="180" spans="2:11" ht="12.75">
      <c r="B180" s="19"/>
      <c r="C180" s="20" t="s">
        <v>209</v>
      </c>
      <c r="D180" s="21">
        <v>105</v>
      </c>
      <c r="E180" s="22">
        <f t="shared" si="10"/>
        <v>0</v>
      </c>
      <c r="F180" s="2"/>
      <c r="H180" s="114"/>
      <c r="I180" s="115"/>
      <c r="J180" s="115"/>
      <c r="K180" s="116"/>
    </row>
    <row r="181" spans="2:11" ht="13.5" customHeight="1" thickBot="1">
      <c r="B181" s="19"/>
      <c r="C181" s="20" t="s">
        <v>222</v>
      </c>
      <c r="D181" s="21">
        <v>70</v>
      </c>
      <c r="E181" s="22">
        <f t="shared" si="10"/>
        <v>0</v>
      </c>
      <c r="F181" s="2"/>
      <c r="H181" s="117"/>
      <c r="I181" s="118"/>
      <c r="J181" s="118"/>
      <c r="K181" s="119"/>
    </row>
    <row r="182" spans="2:11" ht="13.5" customHeight="1">
      <c r="B182" s="19"/>
      <c r="C182" s="20" t="s">
        <v>223</v>
      </c>
      <c r="D182" s="21">
        <v>21</v>
      </c>
      <c r="E182" s="22">
        <f t="shared" si="10"/>
        <v>0</v>
      </c>
      <c r="F182" s="2"/>
      <c r="H182" s="11"/>
      <c r="I182" s="11"/>
      <c r="J182" s="11"/>
      <c r="K182" s="11"/>
    </row>
    <row r="183" spans="2:11" ht="13.5" customHeight="1">
      <c r="B183" s="19"/>
      <c r="C183" s="20" t="s">
        <v>226</v>
      </c>
      <c r="D183" s="21">
        <v>301</v>
      </c>
      <c r="E183" s="22">
        <f t="shared" si="10"/>
        <v>0</v>
      </c>
      <c r="F183" s="2"/>
      <c r="H183" s="11"/>
      <c r="I183" s="11"/>
      <c r="J183" s="11"/>
      <c r="K183" s="11"/>
    </row>
    <row r="184" spans="2:6" ht="13.5" customHeight="1">
      <c r="B184" s="19"/>
      <c r="C184" s="20" t="s">
        <v>227</v>
      </c>
      <c r="D184" s="21">
        <v>147</v>
      </c>
      <c r="E184" s="22">
        <f t="shared" si="10"/>
        <v>0</v>
      </c>
      <c r="F184" s="2"/>
    </row>
    <row r="185" spans="2:11" ht="13.5" customHeight="1" thickBot="1">
      <c r="B185" s="19"/>
      <c r="C185" s="20" t="s">
        <v>233</v>
      </c>
      <c r="D185" s="21">
        <v>70</v>
      </c>
      <c r="E185" s="22">
        <f t="shared" si="10"/>
        <v>0</v>
      </c>
      <c r="F185" s="2"/>
      <c r="H185" s="99" t="s">
        <v>352</v>
      </c>
      <c r="I185" s="99"/>
      <c r="J185" s="99"/>
      <c r="K185" s="99"/>
    </row>
    <row r="186" spans="2:11" ht="13.5" customHeight="1" thickBot="1">
      <c r="B186" s="19"/>
      <c r="C186" s="20" t="s">
        <v>234</v>
      </c>
      <c r="D186" s="21">
        <v>35</v>
      </c>
      <c r="E186" s="22">
        <f t="shared" si="10"/>
        <v>0</v>
      </c>
      <c r="F186" s="2"/>
      <c r="H186" s="120" t="s">
        <v>351</v>
      </c>
      <c r="I186" s="121"/>
      <c r="J186" s="121"/>
      <c r="K186" s="122"/>
    </row>
    <row r="187" spans="2:11" ht="13.5" customHeight="1">
      <c r="B187" s="19"/>
      <c r="C187" s="20" t="s">
        <v>348</v>
      </c>
      <c r="D187" s="21">
        <v>140</v>
      </c>
      <c r="E187" s="22">
        <f t="shared" si="10"/>
        <v>0</v>
      </c>
      <c r="F187" s="2"/>
      <c r="H187" s="97" t="s">
        <v>354</v>
      </c>
      <c r="I187" s="98"/>
      <c r="J187" s="104">
        <f>SUM(B5:B216,H5:H172)</f>
        <v>0</v>
      </c>
      <c r="K187" s="105"/>
    </row>
    <row r="188" spans="2:11" ht="14.25">
      <c r="B188" s="19"/>
      <c r="C188" s="20" t="s">
        <v>235</v>
      </c>
      <c r="D188" s="21">
        <v>35</v>
      </c>
      <c r="E188" s="22">
        <f t="shared" si="10"/>
        <v>0</v>
      </c>
      <c r="F188" s="2"/>
      <c r="H188" s="100" t="s">
        <v>353</v>
      </c>
      <c r="I188" s="101"/>
      <c r="J188" s="106">
        <f>SUM(H165:H172)</f>
        <v>0</v>
      </c>
      <c r="K188" s="107"/>
    </row>
    <row r="189" spans="2:11" ht="15.75" thickBot="1">
      <c r="B189" s="19"/>
      <c r="C189" s="20" t="s">
        <v>236</v>
      </c>
      <c r="D189" s="21">
        <v>14</v>
      </c>
      <c r="E189" s="22">
        <f t="shared" si="10"/>
        <v>0</v>
      </c>
      <c r="F189" s="2"/>
      <c r="H189" s="102" t="s">
        <v>355</v>
      </c>
      <c r="I189" s="103"/>
      <c r="J189" s="108">
        <f>SUM(E5:E216,K5:K172)</f>
        <v>0</v>
      </c>
      <c r="K189" s="109"/>
    </row>
    <row r="190" spans="2:6" ht="12.75">
      <c r="B190" s="19"/>
      <c r="C190" s="20" t="s">
        <v>237</v>
      </c>
      <c r="D190" s="21">
        <v>35</v>
      </c>
      <c r="E190" s="22">
        <f aca="true" t="shared" si="11" ref="E190:E216">B190*D190</f>
        <v>0</v>
      </c>
      <c r="F190" s="2"/>
    </row>
    <row r="191" spans="2:6" ht="12.75">
      <c r="B191" s="19"/>
      <c r="C191" s="20" t="s">
        <v>240</v>
      </c>
      <c r="D191" s="21">
        <v>21</v>
      </c>
      <c r="E191" s="22">
        <f t="shared" si="11"/>
        <v>0</v>
      </c>
      <c r="F191" s="2"/>
    </row>
    <row r="192" spans="2:6" ht="12.75">
      <c r="B192" s="19"/>
      <c r="C192" s="20" t="s">
        <v>241</v>
      </c>
      <c r="D192" s="21">
        <v>21</v>
      </c>
      <c r="E192" s="22">
        <f t="shared" si="11"/>
        <v>0</v>
      </c>
      <c r="F192" s="2"/>
    </row>
    <row r="193" spans="2:6" ht="12.75">
      <c r="B193" s="19"/>
      <c r="C193" s="20" t="s">
        <v>244</v>
      </c>
      <c r="D193" s="21">
        <v>28</v>
      </c>
      <c r="E193" s="22">
        <f t="shared" si="11"/>
        <v>0</v>
      </c>
      <c r="F193" s="2"/>
    </row>
    <row r="194" spans="2:6" ht="12.75">
      <c r="B194" s="19"/>
      <c r="C194" s="20" t="s">
        <v>252</v>
      </c>
      <c r="D194" s="21">
        <v>140</v>
      </c>
      <c r="E194" s="22">
        <f t="shared" si="11"/>
        <v>0</v>
      </c>
      <c r="F194" s="2"/>
    </row>
    <row r="195" spans="2:6" ht="12.75">
      <c r="B195" s="19"/>
      <c r="C195" s="20" t="s">
        <v>253</v>
      </c>
      <c r="D195" s="21">
        <v>70</v>
      </c>
      <c r="E195" s="22">
        <f t="shared" si="11"/>
        <v>0</v>
      </c>
      <c r="F195" s="2"/>
    </row>
    <row r="196" spans="2:6" ht="12.75">
      <c r="B196" s="19"/>
      <c r="C196" s="20" t="s">
        <v>257</v>
      </c>
      <c r="D196" s="21">
        <v>105</v>
      </c>
      <c r="E196" s="22">
        <f t="shared" si="11"/>
        <v>0</v>
      </c>
      <c r="F196" s="2"/>
    </row>
    <row r="197" spans="2:6" ht="12.75">
      <c r="B197" s="19"/>
      <c r="C197" s="20" t="s">
        <v>258</v>
      </c>
      <c r="D197" s="21">
        <v>70</v>
      </c>
      <c r="E197" s="22">
        <f t="shared" si="11"/>
        <v>0</v>
      </c>
      <c r="F197" s="2"/>
    </row>
    <row r="198" spans="2:6" ht="12.75">
      <c r="B198" s="19"/>
      <c r="C198" s="20" t="s">
        <v>259</v>
      </c>
      <c r="D198" s="21">
        <v>35</v>
      </c>
      <c r="E198" s="22">
        <f t="shared" si="11"/>
        <v>0</v>
      </c>
      <c r="F198" s="2"/>
    </row>
    <row r="199" spans="2:6" ht="12.75">
      <c r="B199" s="19"/>
      <c r="C199" s="20" t="s">
        <v>260</v>
      </c>
      <c r="D199" s="21">
        <v>35</v>
      </c>
      <c r="E199" s="22">
        <f t="shared" si="11"/>
        <v>0</v>
      </c>
      <c r="F199" s="2"/>
    </row>
    <row r="200" spans="2:6" ht="12.75">
      <c r="B200" s="19"/>
      <c r="C200" s="20" t="s">
        <v>263</v>
      </c>
      <c r="D200" s="21">
        <v>105</v>
      </c>
      <c r="E200" s="22">
        <f t="shared" si="11"/>
        <v>0</v>
      </c>
      <c r="F200" s="2"/>
    </row>
    <row r="201" spans="2:6" ht="12.75">
      <c r="B201" s="19"/>
      <c r="C201" s="20" t="s">
        <v>265</v>
      </c>
      <c r="D201" s="21">
        <v>280</v>
      </c>
      <c r="E201" s="22">
        <f t="shared" si="11"/>
        <v>0</v>
      </c>
      <c r="F201" s="2"/>
    </row>
    <row r="202" spans="2:6" ht="12.75">
      <c r="B202" s="19"/>
      <c r="C202" s="20" t="s">
        <v>271</v>
      </c>
      <c r="D202" s="21">
        <v>7</v>
      </c>
      <c r="E202" s="22">
        <f t="shared" si="11"/>
        <v>0</v>
      </c>
      <c r="F202" s="2"/>
    </row>
    <row r="203" spans="2:6" ht="12.75">
      <c r="B203" s="19"/>
      <c r="C203" s="20" t="s">
        <v>272</v>
      </c>
      <c r="D203" s="21">
        <v>595</v>
      </c>
      <c r="E203" s="22">
        <f t="shared" si="11"/>
        <v>0</v>
      </c>
      <c r="F203" s="2"/>
    </row>
    <row r="204" spans="2:6" ht="12.75">
      <c r="B204" s="19"/>
      <c r="C204" s="20" t="s">
        <v>275</v>
      </c>
      <c r="D204" s="21">
        <v>21</v>
      </c>
      <c r="E204" s="22">
        <f t="shared" si="11"/>
        <v>0</v>
      </c>
      <c r="F204" s="2"/>
    </row>
    <row r="205" spans="2:6" ht="12.75">
      <c r="B205" s="19"/>
      <c r="C205" s="20" t="s">
        <v>276</v>
      </c>
      <c r="D205" s="21">
        <v>35</v>
      </c>
      <c r="E205" s="22">
        <f t="shared" si="11"/>
        <v>0</v>
      </c>
      <c r="F205" s="2"/>
    </row>
    <row r="206" spans="2:6" ht="12.75">
      <c r="B206" s="19"/>
      <c r="C206" s="20" t="s">
        <v>277</v>
      </c>
      <c r="D206" s="21">
        <v>250</v>
      </c>
      <c r="E206" s="22">
        <f t="shared" si="11"/>
        <v>0</v>
      </c>
      <c r="F206" s="2"/>
    </row>
    <row r="207" spans="2:6" ht="12.75">
      <c r="B207" s="19"/>
      <c r="C207" s="20" t="s">
        <v>278</v>
      </c>
      <c r="D207" s="21">
        <v>150</v>
      </c>
      <c r="E207" s="22">
        <f t="shared" si="11"/>
        <v>0</v>
      </c>
      <c r="F207" s="2"/>
    </row>
    <row r="208" spans="2:6" ht="12.75">
      <c r="B208" s="19"/>
      <c r="C208" s="20" t="s">
        <v>279</v>
      </c>
      <c r="D208" s="21">
        <v>35</v>
      </c>
      <c r="E208" s="22">
        <f t="shared" si="11"/>
        <v>0</v>
      </c>
      <c r="F208" s="2"/>
    </row>
    <row r="209" spans="2:6" ht="12.75">
      <c r="B209" s="19"/>
      <c r="C209" s="20" t="s">
        <v>280</v>
      </c>
      <c r="D209" s="21">
        <v>14</v>
      </c>
      <c r="E209" s="22">
        <f t="shared" si="11"/>
        <v>0</v>
      </c>
      <c r="F209" s="2"/>
    </row>
    <row r="210" spans="2:6" ht="12.75">
      <c r="B210" s="19"/>
      <c r="C210" s="20" t="s">
        <v>284</v>
      </c>
      <c r="D210" s="21">
        <v>49</v>
      </c>
      <c r="E210" s="22">
        <f t="shared" si="11"/>
        <v>0</v>
      </c>
      <c r="F210" s="2"/>
    </row>
    <row r="211" spans="2:6" ht="12.75">
      <c r="B211" s="19"/>
      <c r="C211" s="20" t="s">
        <v>286</v>
      </c>
      <c r="D211" s="21">
        <v>140</v>
      </c>
      <c r="E211" s="22">
        <f t="shared" si="11"/>
        <v>0</v>
      </c>
      <c r="F211" s="2"/>
    </row>
    <row r="212" spans="2:6" ht="12.75">
      <c r="B212" s="19"/>
      <c r="C212" s="20" t="s">
        <v>287</v>
      </c>
      <c r="D212" s="21">
        <v>14</v>
      </c>
      <c r="E212" s="22">
        <f t="shared" si="11"/>
        <v>0</v>
      </c>
      <c r="F212" s="2"/>
    </row>
    <row r="213" spans="2:6" ht="12.75">
      <c r="B213" s="19"/>
      <c r="C213" s="20" t="s">
        <v>301</v>
      </c>
      <c r="D213" s="21">
        <v>35</v>
      </c>
      <c r="E213" s="22">
        <f t="shared" si="11"/>
        <v>0</v>
      </c>
      <c r="F213" s="2"/>
    </row>
    <row r="214" spans="2:6" ht="12.75">
      <c r="B214" s="19"/>
      <c r="C214" s="20" t="s">
        <v>309</v>
      </c>
      <c r="D214" s="21">
        <v>14</v>
      </c>
      <c r="E214" s="22">
        <f t="shared" si="11"/>
        <v>0</v>
      </c>
      <c r="F214" s="2"/>
    </row>
    <row r="215" spans="2:6" ht="12.75">
      <c r="B215" s="86"/>
      <c r="C215" s="20" t="s">
        <v>317</v>
      </c>
      <c r="D215" s="21">
        <v>28</v>
      </c>
      <c r="E215" s="22">
        <f t="shared" si="11"/>
        <v>0</v>
      </c>
      <c r="F215" s="2"/>
    </row>
    <row r="216" spans="2:6" ht="13.5" thickBot="1">
      <c r="B216" s="23"/>
      <c r="C216" s="87" t="s">
        <v>320</v>
      </c>
      <c r="D216" s="25">
        <v>140</v>
      </c>
      <c r="E216" s="22">
        <f t="shared" si="11"/>
        <v>0</v>
      </c>
      <c r="F216" s="2"/>
    </row>
    <row r="217" spans="2:6" ht="12.75">
      <c r="B217" s="5"/>
      <c r="C217" s="4"/>
      <c r="D217" s="5"/>
      <c r="E217" s="5"/>
      <c r="F217" s="2"/>
    </row>
    <row r="218" spans="1:6" ht="12.75">
      <c r="A218" s="1"/>
      <c r="B218" s="5"/>
      <c r="C218" s="4"/>
      <c r="D218" s="5"/>
      <c r="E218" s="5"/>
      <c r="F218" s="2"/>
    </row>
    <row r="219" spans="1:5" ht="14.25">
      <c r="A219" s="1"/>
      <c r="B219" s="7"/>
      <c r="C219" s="4"/>
      <c r="D219" s="5"/>
      <c r="E219" s="5"/>
    </row>
    <row r="220" spans="2:6" ht="12.75">
      <c r="B220" s="8"/>
      <c r="C220" s="4"/>
      <c r="D220" s="5"/>
      <c r="E220" s="5"/>
      <c r="F220" s="2"/>
    </row>
    <row r="221" spans="2:6" ht="12.75">
      <c r="B221" s="5"/>
      <c r="C221" s="4"/>
      <c r="D221" s="5"/>
      <c r="E221" s="5"/>
      <c r="F221" s="2"/>
    </row>
    <row r="222" spans="2:6" ht="12.75">
      <c r="B222" s="5"/>
      <c r="C222" s="4"/>
      <c r="D222" s="5"/>
      <c r="E222" s="5"/>
      <c r="F222" s="2"/>
    </row>
    <row r="223" spans="2:6" ht="12.75">
      <c r="B223" s="5"/>
      <c r="C223" s="4"/>
      <c r="D223" s="5"/>
      <c r="E223" s="5"/>
      <c r="F223" s="2"/>
    </row>
    <row r="224" spans="2:6" ht="12.75">
      <c r="B224" s="5"/>
      <c r="C224" s="4"/>
      <c r="D224" s="5"/>
      <c r="E224" s="5"/>
      <c r="F224" s="2"/>
    </row>
    <row r="225" spans="2:6" ht="12.75">
      <c r="B225" s="5"/>
      <c r="C225" s="4"/>
      <c r="D225" s="5"/>
      <c r="E225" s="5"/>
      <c r="F225" s="2"/>
    </row>
    <row r="226" spans="2:6" ht="12.75">
      <c r="B226" s="5"/>
      <c r="C226" s="4"/>
      <c r="D226" s="5"/>
      <c r="E226" s="5"/>
      <c r="F226" s="2"/>
    </row>
    <row r="227" spans="2:6" ht="12.75">
      <c r="B227" s="5"/>
      <c r="C227" s="4"/>
      <c r="D227" s="5"/>
      <c r="E227" s="5"/>
      <c r="F227" s="2"/>
    </row>
    <row r="228" spans="2:6" ht="12.75">
      <c r="B228" s="5"/>
      <c r="C228" s="4"/>
      <c r="D228" s="5"/>
      <c r="E228" s="5"/>
      <c r="F228" s="2"/>
    </row>
    <row r="229" spans="2:6" ht="12.75">
      <c r="B229" s="5"/>
      <c r="C229" s="4"/>
      <c r="D229" s="5"/>
      <c r="E229" s="5"/>
      <c r="F229" s="2"/>
    </row>
    <row r="230" spans="2:6" ht="12.75">
      <c r="B230" s="5"/>
      <c r="C230" s="4"/>
      <c r="D230" s="5"/>
      <c r="E230" s="5"/>
      <c r="F230" s="2"/>
    </row>
    <row r="231" spans="2:6" ht="12.75">
      <c r="B231" s="5"/>
      <c r="C231" s="4"/>
      <c r="D231" s="5"/>
      <c r="E231" s="5"/>
      <c r="F231" s="2"/>
    </row>
    <row r="232" spans="2:6" ht="12.75">
      <c r="B232" s="5"/>
      <c r="C232" s="4"/>
      <c r="D232" s="5"/>
      <c r="E232" s="5"/>
      <c r="F232" s="2"/>
    </row>
    <row r="233" spans="2:6" ht="12.75">
      <c r="B233" s="5"/>
      <c r="C233" s="4"/>
      <c r="D233" s="5"/>
      <c r="E233" s="5"/>
      <c r="F233" s="2"/>
    </row>
    <row r="234" spans="2:6" ht="12.75">
      <c r="B234" s="5"/>
      <c r="C234" s="4"/>
      <c r="D234" s="5"/>
      <c r="E234" s="5"/>
      <c r="F234" s="2"/>
    </row>
    <row r="235" spans="2:6" ht="12.75">
      <c r="B235" s="5"/>
      <c r="C235" s="4"/>
      <c r="D235" s="5"/>
      <c r="E235" s="5"/>
      <c r="F235" s="2"/>
    </row>
    <row r="236" spans="2:6" ht="12.75">
      <c r="B236" s="5"/>
      <c r="C236" s="4"/>
      <c r="D236" s="5"/>
      <c r="E236" s="5"/>
      <c r="F236" s="2"/>
    </row>
    <row r="237" spans="2:6" ht="12.75">
      <c r="B237" s="5"/>
      <c r="C237" s="4"/>
      <c r="D237" s="5"/>
      <c r="E237" s="5"/>
      <c r="F237" s="2"/>
    </row>
    <row r="238" spans="2:6" ht="12.75">
      <c r="B238" s="5"/>
      <c r="C238" s="4"/>
      <c r="D238" s="5"/>
      <c r="E238" s="5"/>
      <c r="F238" s="2"/>
    </row>
    <row r="239" spans="2:6" ht="12.75">
      <c r="B239" s="5"/>
      <c r="C239" s="4"/>
      <c r="D239" s="5"/>
      <c r="E239" s="5"/>
      <c r="F239" s="2"/>
    </row>
    <row r="240" spans="2:6" ht="12.75">
      <c r="B240" s="5"/>
      <c r="C240" s="4"/>
      <c r="D240" s="5"/>
      <c r="E240" s="5"/>
      <c r="F240" s="2"/>
    </row>
    <row r="241" spans="2:6" ht="12.75">
      <c r="B241" s="5"/>
      <c r="C241" s="4"/>
      <c r="D241" s="5"/>
      <c r="E241" s="5"/>
      <c r="F241" s="2"/>
    </row>
    <row r="242" spans="2:6" ht="12.75">
      <c r="B242" s="5"/>
      <c r="C242" s="4"/>
      <c r="D242" s="5"/>
      <c r="E242" s="5"/>
      <c r="F242" s="2"/>
    </row>
    <row r="243" spans="2:6" ht="12.75">
      <c r="B243" s="5"/>
      <c r="C243" s="4"/>
      <c r="D243" s="5"/>
      <c r="E243" s="5"/>
      <c r="F243" s="2"/>
    </row>
    <row r="244" spans="2:6" ht="12.75">
      <c r="B244" s="5"/>
      <c r="C244" s="4"/>
      <c r="D244" s="5"/>
      <c r="E244" s="5"/>
      <c r="F244" s="2"/>
    </row>
    <row r="245" spans="2:6" ht="12.75">
      <c r="B245" s="5"/>
      <c r="C245" s="4"/>
      <c r="D245" s="5"/>
      <c r="E245" s="5"/>
      <c r="F245" s="2"/>
    </row>
    <row r="246" spans="2:6" ht="12.75">
      <c r="B246" s="5"/>
      <c r="C246" s="4"/>
      <c r="D246" s="5"/>
      <c r="E246" s="5"/>
      <c r="F246" s="2"/>
    </row>
    <row r="247" spans="2:6" ht="12.75">
      <c r="B247" s="5"/>
      <c r="C247" s="4"/>
      <c r="D247" s="5"/>
      <c r="E247" s="5"/>
      <c r="F247" s="2"/>
    </row>
    <row r="248" spans="2:6" ht="12.75">
      <c r="B248" s="5"/>
      <c r="C248" s="4"/>
      <c r="D248" s="5"/>
      <c r="E248" s="5"/>
      <c r="F248" s="2"/>
    </row>
    <row r="249" spans="2:6" ht="12.75">
      <c r="B249" s="5"/>
      <c r="C249" s="4"/>
      <c r="D249" s="5"/>
      <c r="E249" s="5"/>
      <c r="F249" s="2"/>
    </row>
    <row r="250" spans="2:6" ht="12.75">
      <c r="B250" s="5"/>
      <c r="C250" s="4"/>
      <c r="D250" s="5"/>
      <c r="E250" s="5"/>
      <c r="F250" s="2"/>
    </row>
    <row r="251" spans="2:6" ht="12.75">
      <c r="B251" s="5"/>
      <c r="C251" s="4"/>
      <c r="D251" s="5"/>
      <c r="E251" s="5"/>
      <c r="F251" s="2"/>
    </row>
    <row r="252" spans="2:6" ht="12.75">
      <c r="B252" s="5"/>
      <c r="C252" s="4"/>
      <c r="D252" s="5"/>
      <c r="E252" s="5"/>
      <c r="F252" s="2"/>
    </row>
    <row r="253" spans="2:6" ht="12.75">
      <c r="B253" s="5"/>
      <c r="C253" s="4"/>
      <c r="D253" s="5"/>
      <c r="E253" s="5"/>
      <c r="F253" s="2"/>
    </row>
    <row r="254" spans="2:6" ht="12.75">
      <c r="B254" s="5"/>
      <c r="C254" s="4"/>
      <c r="D254" s="5"/>
      <c r="E254" s="5"/>
      <c r="F254" s="2"/>
    </row>
    <row r="255" spans="2:6" ht="12.75">
      <c r="B255" s="5"/>
      <c r="C255" s="4"/>
      <c r="D255" s="5"/>
      <c r="E255" s="5"/>
      <c r="F255" s="2"/>
    </row>
    <row r="256" spans="2:6" ht="12.75">
      <c r="B256" s="5"/>
      <c r="C256" s="4"/>
      <c r="D256" s="5"/>
      <c r="E256" s="5"/>
      <c r="F256" s="2"/>
    </row>
    <row r="257" spans="2:6" ht="12.75">
      <c r="B257" s="5"/>
      <c r="C257" s="4"/>
      <c r="D257" s="5"/>
      <c r="E257" s="5"/>
      <c r="F257" s="2"/>
    </row>
    <row r="258" spans="2:6" ht="12.75">
      <c r="B258" s="5"/>
      <c r="C258" s="4"/>
      <c r="D258" s="5"/>
      <c r="E258" s="5"/>
      <c r="F258" s="2"/>
    </row>
    <row r="259" spans="2:6" ht="12.75">
      <c r="B259" s="5"/>
      <c r="C259" s="4"/>
      <c r="D259" s="5"/>
      <c r="E259" s="5"/>
      <c r="F259" s="2"/>
    </row>
    <row r="260" spans="2:6" ht="12.75">
      <c r="B260" s="5"/>
      <c r="C260" s="4"/>
      <c r="D260" s="5"/>
      <c r="E260" s="5"/>
      <c r="F260" s="2"/>
    </row>
    <row r="261" spans="2:6" ht="12.75">
      <c r="B261" s="5"/>
      <c r="C261" s="4"/>
      <c r="D261" s="5"/>
      <c r="E261" s="5"/>
      <c r="F261" s="2"/>
    </row>
    <row r="262" spans="2:6" ht="12.75">
      <c r="B262" s="5"/>
      <c r="C262" s="4"/>
      <c r="D262" s="5"/>
      <c r="E262" s="5"/>
      <c r="F262" s="2"/>
    </row>
    <row r="263" spans="2:6" ht="12.75">
      <c r="B263" s="5"/>
      <c r="C263" s="4"/>
      <c r="D263" s="5"/>
      <c r="E263" s="5"/>
      <c r="F263" s="2"/>
    </row>
    <row r="264" spans="2:6" ht="12.75">
      <c r="B264" s="5"/>
      <c r="C264" s="4"/>
      <c r="D264" s="5"/>
      <c r="E264" s="5"/>
      <c r="F264" s="2"/>
    </row>
    <row r="265" spans="2:6" ht="12.75">
      <c r="B265" s="5"/>
      <c r="C265" s="4"/>
      <c r="D265" s="5"/>
      <c r="E265" s="5"/>
      <c r="F265" s="2"/>
    </row>
    <row r="266" spans="2:6" ht="12.75">
      <c r="B266" s="5"/>
      <c r="C266" s="4"/>
      <c r="D266" s="5"/>
      <c r="E266" s="5"/>
      <c r="F266" s="2"/>
    </row>
    <row r="267" spans="2:6" ht="12.75">
      <c r="B267" s="5"/>
      <c r="C267" s="4"/>
      <c r="D267" s="5"/>
      <c r="E267" s="5"/>
      <c r="F267" s="2"/>
    </row>
    <row r="268" spans="2:6" ht="12.75">
      <c r="B268" s="5"/>
      <c r="C268" s="4"/>
      <c r="D268" s="5"/>
      <c r="E268" s="5"/>
      <c r="F268" s="2"/>
    </row>
    <row r="269" spans="2:6" ht="12.75">
      <c r="B269" s="5"/>
      <c r="C269" s="4"/>
      <c r="D269" s="5"/>
      <c r="E269" s="5"/>
      <c r="F269" s="2"/>
    </row>
    <row r="270" spans="2:6" ht="12.75">
      <c r="B270" s="5"/>
      <c r="C270" s="4"/>
      <c r="D270" s="5"/>
      <c r="E270" s="5"/>
      <c r="F270" s="2"/>
    </row>
    <row r="271" spans="2:6" ht="12.75">
      <c r="B271" s="5"/>
      <c r="C271" s="4"/>
      <c r="D271" s="5"/>
      <c r="E271" s="5"/>
      <c r="F271" s="2"/>
    </row>
    <row r="272" spans="2:6" ht="12.75">
      <c r="B272" s="5"/>
      <c r="C272" s="4"/>
      <c r="D272" s="5"/>
      <c r="E272" s="5"/>
      <c r="F272" s="2"/>
    </row>
    <row r="273" spans="2:6" ht="12.75">
      <c r="B273" s="5"/>
      <c r="C273" s="4"/>
      <c r="D273" s="5"/>
      <c r="E273" s="5"/>
      <c r="F273" s="2"/>
    </row>
    <row r="274" spans="2:6" ht="12.75">
      <c r="B274" s="5"/>
      <c r="C274" s="4"/>
      <c r="D274" s="5"/>
      <c r="E274" s="5"/>
      <c r="F274" s="2"/>
    </row>
    <row r="275" spans="2:6" ht="12.75">
      <c r="B275" s="5"/>
      <c r="C275" s="4"/>
      <c r="D275" s="5"/>
      <c r="E275" s="5"/>
      <c r="F275" s="2"/>
    </row>
    <row r="276" spans="2:6" ht="12.75">
      <c r="B276" s="5"/>
      <c r="C276" s="4"/>
      <c r="D276" s="5"/>
      <c r="E276" s="5"/>
      <c r="F276" s="2"/>
    </row>
    <row r="277" spans="2:6" ht="12.75">
      <c r="B277" s="5"/>
      <c r="C277" s="4"/>
      <c r="D277" s="5"/>
      <c r="E277" s="5"/>
      <c r="F277" s="2"/>
    </row>
    <row r="278" spans="2:6" ht="12.75">
      <c r="B278" s="5"/>
      <c r="C278" s="4"/>
      <c r="D278" s="5"/>
      <c r="E278" s="5"/>
      <c r="F278" s="2"/>
    </row>
    <row r="279" spans="2:6" ht="12.75">
      <c r="B279" s="5"/>
      <c r="C279" s="4"/>
      <c r="D279" s="5"/>
      <c r="E279" s="5"/>
      <c r="F279" s="2"/>
    </row>
    <row r="280" spans="2:6" ht="12.75">
      <c r="B280" s="5"/>
      <c r="C280" s="4"/>
      <c r="D280" s="5"/>
      <c r="E280" s="5"/>
      <c r="F280" s="2"/>
    </row>
    <row r="281" spans="2:6" ht="12.75">
      <c r="B281" s="5"/>
      <c r="C281" s="4"/>
      <c r="D281" s="5"/>
      <c r="E281" s="5"/>
      <c r="F281" s="2"/>
    </row>
    <row r="282" spans="2:6" ht="12.75">
      <c r="B282" s="5"/>
      <c r="C282" s="4"/>
      <c r="D282" s="5"/>
      <c r="E282" s="5"/>
      <c r="F282" s="2"/>
    </row>
    <row r="283" spans="2:6" ht="12.75">
      <c r="B283" s="5"/>
      <c r="C283" s="4"/>
      <c r="D283" s="5"/>
      <c r="E283" s="5"/>
      <c r="F283" s="2"/>
    </row>
    <row r="284" spans="2:6" ht="12.75">
      <c r="B284" s="5"/>
      <c r="C284" s="4"/>
      <c r="D284" s="5"/>
      <c r="E284" s="5"/>
      <c r="F284" s="2"/>
    </row>
    <row r="285" spans="2:6" ht="12.75">
      <c r="B285" s="5"/>
      <c r="C285" s="4"/>
      <c r="D285" s="5"/>
      <c r="E285" s="5"/>
      <c r="F285" s="2"/>
    </row>
    <row r="286" spans="2:6" ht="12.75">
      <c r="B286" s="5"/>
      <c r="C286" s="4"/>
      <c r="D286" s="5"/>
      <c r="E286" s="5"/>
      <c r="F286" s="2"/>
    </row>
    <row r="287" spans="2:6" ht="12.75">
      <c r="B287" s="5"/>
      <c r="C287" s="4"/>
      <c r="D287" s="5"/>
      <c r="E287" s="5"/>
      <c r="F287" s="2"/>
    </row>
    <row r="288" spans="2:6" ht="12.75">
      <c r="B288" s="5"/>
      <c r="C288" s="4"/>
      <c r="D288" s="5"/>
      <c r="E288" s="5"/>
      <c r="F288" s="2"/>
    </row>
    <row r="289" spans="2:6" ht="12.75">
      <c r="B289" s="5"/>
      <c r="C289" s="4"/>
      <c r="D289" s="5"/>
      <c r="E289" s="5"/>
      <c r="F289" s="2"/>
    </row>
    <row r="290" spans="2:6" ht="12.75">
      <c r="B290" s="5"/>
      <c r="C290" s="4"/>
      <c r="D290" s="5"/>
      <c r="E290" s="5"/>
      <c r="F290" s="2"/>
    </row>
    <row r="291" spans="2:6" ht="12.75">
      <c r="B291" s="5"/>
      <c r="C291" s="4"/>
      <c r="D291" s="5"/>
      <c r="E291" s="5"/>
      <c r="F291" s="2"/>
    </row>
    <row r="292" spans="2:6" ht="12.75">
      <c r="B292" s="5"/>
      <c r="C292" s="4"/>
      <c r="D292" s="5"/>
      <c r="E292" s="5"/>
      <c r="F292" s="2"/>
    </row>
    <row r="293" spans="2:6" ht="12.75">
      <c r="B293" s="5"/>
      <c r="C293" s="4"/>
      <c r="D293" s="5"/>
      <c r="E293" s="5"/>
      <c r="F293" s="2"/>
    </row>
    <row r="294" spans="2:6" ht="12.75">
      <c r="B294" s="5"/>
      <c r="C294" s="4"/>
      <c r="D294" s="5"/>
      <c r="E294" s="5"/>
      <c r="F294" s="2"/>
    </row>
    <row r="295" spans="2:6" ht="12.75">
      <c r="B295" s="5"/>
      <c r="C295" s="4"/>
      <c r="D295" s="5"/>
      <c r="E295" s="5"/>
      <c r="F295" s="2"/>
    </row>
    <row r="296" spans="2:6" ht="12.75">
      <c r="B296" s="5"/>
      <c r="C296" s="4"/>
      <c r="D296" s="5"/>
      <c r="E296" s="5"/>
      <c r="F296" s="2"/>
    </row>
    <row r="297" spans="2:6" ht="12.75">
      <c r="B297" s="5"/>
      <c r="C297" s="4"/>
      <c r="D297" s="5"/>
      <c r="E297" s="5"/>
      <c r="F297" s="2"/>
    </row>
    <row r="298" spans="2:6" ht="12.75">
      <c r="B298" s="5"/>
      <c r="C298" s="4"/>
      <c r="D298" s="5"/>
      <c r="E298" s="5"/>
      <c r="F298" s="2"/>
    </row>
    <row r="299" spans="2:6" ht="12.75">
      <c r="B299" s="5"/>
      <c r="C299" s="4"/>
      <c r="D299" s="5"/>
      <c r="E299" s="5"/>
      <c r="F299" s="2"/>
    </row>
    <row r="300" spans="2:6" ht="12.75">
      <c r="B300" s="5"/>
      <c r="C300" s="4"/>
      <c r="D300" s="5"/>
      <c r="E300" s="5"/>
      <c r="F300" s="2"/>
    </row>
    <row r="301" spans="2:6" ht="12.75">
      <c r="B301" s="5"/>
      <c r="C301" s="4"/>
      <c r="D301" s="5"/>
      <c r="E301" s="5"/>
      <c r="F301" s="2"/>
    </row>
    <row r="302" spans="2:6" ht="12.75">
      <c r="B302" s="5"/>
      <c r="C302" s="4"/>
      <c r="D302" s="5"/>
      <c r="E302" s="5"/>
      <c r="F302" s="2"/>
    </row>
    <row r="303" spans="2:6" ht="12.75">
      <c r="B303" s="5"/>
      <c r="C303" s="4"/>
      <c r="D303" s="5"/>
      <c r="E303" s="5"/>
      <c r="F303" s="2"/>
    </row>
    <row r="304" spans="2:6" ht="12.75">
      <c r="B304" s="5"/>
      <c r="C304" s="4"/>
      <c r="D304" s="5"/>
      <c r="E304" s="5"/>
      <c r="F304" s="2"/>
    </row>
    <row r="305" spans="2:6" ht="12.75">
      <c r="B305" s="5"/>
      <c r="C305" s="4"/>
      <c r="D305" s="5"/>
      <c r="E305" s="5"/>
      <c r="F305" s="2"/>
    </row>
    <row r="306" spans="2:6" ht="12.75">
      <c r="B306" s="5"/>
      <c r="C306" s="4"/>
      <c r="D306" s="5"/>
      <c r="E306" s="5"/>
      <c r="F306" s="2"/>
    </row>
    <row r="307" spans="2:6" ht="12.75">
      <c r="B307" s="5"/>
      <c r="C307" s="4"/>
      <c r="D307" s="5"/>
      <c r="E307" s="5"/>
      <c r="F307" s="2"/>
    </row>
    <row r="308" spans="2:6" ht="12.75">
      <c r="B308" s="5"/>
      <c r="C308" s="4"/>
      <c r="D308" s="5"/>
      <c r="E308" s="5"/>
      <c r="F308" s="2"/>
    </row>
    <row r="309" spans="2:6" ht="12.75">
      <c r="B309" s="5"/>
      <c r="C309" s="4"/>
      <c r="D309" s="5"/>
      <c r="E309" s="5"/>
      <c r="F309" s="2"/>
    </row>
    <row r="310" spans="2:6" ht="12.75">
      <c r="B310" s="5"/>
      <c r="C310" s="4"/>
      <c r="D310" s="5"/>
      <c r="E310" s="5"/>
      <c r="F310" s="2"/>
    </row>
    <row r="311" spans="2:5" ht="12.75">
      <c r="B311" s="5"/>
      <c r="C311" s="4"/>
      <c r="D311" s="5"/>
      <c r="E311" s="5"/>
    </row>
    <row r="312" spans="2:5" ht="12.75">
      <c r="B312" s="5"/>
      <c r="C312" s="4"/>
      <c r="D312" s="5"/>
      <c r="E312" s="5"/>
    </row>
    <row r="313" ht="12.75">
      <c r="B313" s="5"/>
    </row>
    <row r="314" spans="2:5" ht="14.25">
      <c r="B314" s="5"/>
      <c r="C314" s="7"/>
      <c r="D314" s="7"/>
      <c r="E314" s="7"/>
    </row>
    <row r="315" spans="2:6" ht="12.75">
      <c r="B315" s="5"/>
      <c r="C315" s="8"/>
      <c r="D315" s="8"/>
      <c r="E315" s="8"/>
      <c r="F315" s="6"/>
    </row>
    <row r="316" spans="2:6" ht="12.75">
      <c r="B316" s="5"/>
      <c r="C316" s="4"/>
      <c r="D316" s="5"/>
      <c r="E316" s="5"/>
      <c r="F316" s="2"/>
    </row>
    <row r="317" spans="2:6" ht="12.75">
      <c r="B317" s="5"/>
      <c r="C317" s="4"/>
      <c r="D317" s="5"/>
      <c r="E317" s="5"/>
      <c r="F317" s="2"/>
    </row>
    <row r="318" spans="3:6" ht="12.75">
      <c r="C318" s="4"/>
      <c r="D318" s="5"/>
      <c r="E318" s="5"/>
      <c r="F318" s="2"/>
    </row>
    <row r="319" spans="2:6" ht="14.25">
      <c r="B319" s="7"/>
      <c r="C319" s="4"/>
      <c r="D319" s="5"/>
      <c r="E319" s="5"/>
      <c r="F319" s="2"/>
    </row>
    <row r="320" spans="2:6" ht="12.75">
      <c r="B320" s="8"/>
      <c r="C320" s="4"/>
      <c r="D320" s="5"/>
      <c r="E320" s="5"/>
      <c r="F320" s="2"/>
    </row>
    <row r="321" spans="2:6" ht="12.75">
      <c r="B321" s="5"/>
      <c r="C321" s="4"/>
      <c r="D321" s="5"/>
      <c r="E321" s="5"/>
      <c r="F321" s="2"/>
    </row>
    <row r="322" spans="2:6" ht="12.75">
      <c r="B322" s="5"/>
      <c r="C322" s="4"/>
      <c r="D322" s="5"/>
      <c r="E322" s="5"/>
      <c r="F322" s="2"/>
    </row>
    <row r="323" spans="2:6" ht="12.75">
      <c r="B323" s="5"/>
      <c r="C323" s="4"/>
      <c r="D323" s="5"/>
      <c r="E323" s="5"/>
      <c r="F323" s="2"/>
    </row>
    <row r="324" spans="2:6" ht="12.75">
      <c r="B324" s="5"/>
      <c r="C324" s="4"/>
      <c r="D324" s="5"/>
      <c r="E324" s="5"/>
      <c r="F324" s="2"/>
    </row>
    <row r="325" spans="2:6" ht="12.75">
      <c r="B325" s="5"/>
      <c r="C325" s="4"/>
      <c r="D325" s="5"/>
      <c r="E325" s="5"/>
      <c r="F325" s="2"/>
    </row>
    <row r="326" spans="2:6" ht="12.75">
      <c r="B326" s="5"/>
      <c r="C326" s="4"/>
      <c r="D326" s="5"/>
      <c r="E326" s="5"/>
      <c r="F326" s="2"/>
    </row>
    <row r="327" spans="2:6" ht="12.75">
      <c r="B327" s="5"/>
      <c r="C327" s="4"/>
      <c r="D327" s="5"/>
      <c r="E327" s="5"/>
      <c r="F327" s="2"/>
    </row>
    <row r="328" spans="2:6" ht="12.75">
      <c r="B328" s="5"/>
      <c r="C328" s="4"/>
      <c r="D328" s="5"/>
      <c r="E328" s="5"/>
      <c r="F328" s="2"/>
    </row>
    <row r="329" spans="2:6" ht="12.75">
      <c r="B329" s="5"/>
      <c r="C329" s="4"/>
      <c r="D329" s="5"/>
      <c r="E329" s="5"/>
      <c r="F329" s="2"/>
    </row>
    <row r="330" spans="2:6" ht="12.75">
      <c r="B330" s="5"/>
      <c r="C330" s="4"/>
      <c r="D330" s="5"/>
      <c r="E330" s="5"/>
      <c r="F330" s="2"/>
    </row>
    <row r="331" spans="2:6" ht="12.75">
      <c r="B331" s="5"/>
      <c r="C331" s="4"/>
      <c r="D331" s="5"/>
      <c r="E331" s="5"/>
      <c r="F331" s="2"/>
    </row>
    <row r="332" spans="2:6" ht="12.75">
      <c r="B332" s="5"/>
      <c r="C332" s="4"/>
      <c r="D332" s="5"/>
      <c r="E332" s="5"/>
      <c r="F332" s="2"/>
    </row>
    <row r="333" spans="2:6" ht="12.75">
      <c r="B333" s="5"/>
      <c r="C333" s="4"/>
      <c r="D333" s="5"/>
      <c r="E333" s="5"/>
      <c r="F333" s="2"/>
    </row>
    <row r="334" spans="2:6" ht="12.75">
      <c r="B334" s="5"/>
      <c r="C334" s="4"/>
      <c r="D334" s="5"/>
      <c r="E334" s="5"/>
      <c r="F334" s="2"/>
    </row>
    <row r="335" spans="2:6" ht="12.75">
      <c r="B335" s="5"/>
      <c r="C335" s="4"/>
      <c r="D335" s="5"/>
      <c r="E335" s="5"/>
      <c r="F335" s="2"/>
    </row>
    <row r="336" spans="2:6" ht="12.75">
      <c r="B336" s="5"/>
      <c r="F336" s="6"/>
    </row>
    <row r="337" ht="12.75">
      <c r="B337" s="5"/>
    </row>
    <row r="338" spans="2:6" ht="12.75">
      <c r="B338" s="5"/>
      <c r="F338" s="6"/>
    </row>
    <row r="339" spans="2:6" ht="12.75">
      <c r="B339" s="5"/>
      <c r="F339" s="2"/>
    </row>
    <row r="340" spans="2:6" ht="12.75">
      <c r="B340" s="5"/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spans="3:6" ht="12.75">
      <c r="C355"/>
      <c r="F355" s="2"/>
    </row>
    <row r="356" spans="3:6" ht="12.75">
      <c r="C356"/>
      <c r="F356" s="2"/>
    </row>
    <row r="357" spans="3:6" ht="12.75">
      <c r="C357"/>
      <c r="F357" s="2"/>
    </row>
    <row r="358" spans="3:6" ht="12.75">
      <c r="C358"/>
      <c r="F358" s="2"/>
    </row>
    <row r="359" spans="3:6" ht="12.75">
      <c r="C359"/>
      <c r="F359" s="2"/>
    </row>
    <row r="360" spans="3:6" ht="12.75">
      <c r="C360"/>
      <c r="F360" s="2"/>
    </row>
    <row r="361" spans="3:6" ht="12.75">
      <c r="C361"/>
      <c r="F361" s="2"/>
    </row>
    <row r="362" spans="3:6" ht="12.75">
      <c r="C362"/>
      <c r="F362" s="2"/>
    </row>
    <row r="363" spans="3:6" ht="12.75">
      <c r="C363"/>
      <c r="F363" s="2"/>
    </row>
    <row r="364" spans="3:6" ht="12.75">
      <c r="C364"/>
      <c r="F364" s="2"/>
    </row>
    <row r="365" spans="3:6" ht="12.75">
      <c r="C365"/>
      <c r="F365" s="2"/>
    </row>
    <row r="366" spans="3:6" ht="12.75">
      <c r="C366"/>
      <c r="F366" s="2"/>
    </row>
    <row r="367" spans="3:6" ht="12.75">
      <c r="C367"/>
      <c r="F367" s="2"/>
    </row>
    <row r="368" spans="3:6" ht="12.75">
      <c r="C368"/>
      <c r="F368" s="2"/>
    </row>
    <row r="369" spans="3:6" ht="12.75">
      <c r="C369"/>
      <c r="F369" s="2"/>
    </row>
    <row r="370" spans="3:6" ht="12.75">
      <c r="C370"/>
      <c r="F370" s="2"/>
    </row>
    <row r="371" spans="3:6" ht="12.75">
      <c r="C371"/>
      <c r="F371" s="2"/>
    </row>
    <row r="372" spans="3:6" ht="12.75">
      <c r="C372"/>
      <c r="F372" s="2"/>
    </row>
    <row r="373" spans="3:6" ht="12.75">
      <c r="C373"/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6"/>
    </row>
    <row r="389" spans="3:5" ht="12.75">
      <c r="C389" s="10"/>
      <c r="D389" s="5"/>
      <c r="E389" s="5"/>
    </row>
    <row r="394" ht="12.75">
      <c r="B394" s="5"/>
    </row>
  </sheetData>
  <sheetProtection/>
  <mergeCells count="20">
    <mergeCell ref="H163:K163"/>
    <mergeCell ref="H174:K174"/>
    <mergeCell ref="H176:K181"/>
    <mergeCell ref="H186:K186"/>
    <mergeCell ref="H175:K175"/>
    <mergeCell ref="B124:E124"/>
    <mergeCell ref="H47:K47"/>
    <mergeCell ref="H68:K68"/>
    <mergeCell ref="H91:K91"/>
    <mergeCell ref="H3:K3"/>
    <mergeCell ref="B3:E3"/>
    <mergeCell ref="B100:E100"/>
    <mergeCell ref="H119:K119"/>
    <mergeCell ref="H187:I187"/>
    <mergeCell ref="H185:K185"/>
    <mergeCell ref="H188:I188"/>
    <mergeCell ref="H189:I189"/>
    <mergeCell ref="J187:K187"/>
    <mergeCell ref="J188:K188"/>
    <mergeCell ref="J189:K189"/>
  </mergeCells>
  <printOptions/>
  <pageMargins left="0.25" right="0.25" top="0.75" bottom="0.75" header="0.3" footer="0.3"/>
  <pageSetup horizontalDpi="600" verticalDpi="600" orientation="landscape" r:id="rId3"/>
  <headerFooter alignWithMargins="0">
    <oddHeader>&amp;C&amp;"Arial,Bold"&amp;14&amp;K03+033Inventory Checklist
&amp;12&amp;K000000Fill in the quantity (Qty) for each applicable item: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Allan J. Lefebvre</cp:lastModifiedBy>
  <cp:lastPrinted>2008-03-12T17:30:49Z</cp:lastPrinted>
  <dcterms:created xsi:type="dcterms:W3CDTF">2007-04-18T02:26:16Z</dcterms:created>
  <dcterms:modified xsi:type="dcterms:W3CDTF">2009-08-06T16:05:22Z</dcterms:modified>
  <cp:category/>
  <cp:version/>
  <cp:contentType/>
  <cp:contentStatus/>
</cp:coreProperties>
</file>